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 activeTab="1"/>
  </bookViews>
  <sheets>
    <sheet name="Pivotal table" sheetId="4" r:id="rId1"/>
    <sheet name="Week 5 LT Collaborative Assign" sheetId="1" r:id="rId2"/>
  </sheets>
  <calcPr calcId="125725"/>
  <pivotCaches>
    <pivotCache cacheId="3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3"/>
  <c r="E4"/>
  <c r="E5"/>
  <c r="E6"/>
  <c r="E7"/>
  <c r="E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"/>
  <c r="I20" s="1"/>
  <c r="I18" l="1"/>
  <c r="I21"/>
  <c r="I19"/>
  <c r="I17"/>
  <c r="I15"/>
  <c r="I14"/>
  <c r="I13"/>
</calcChain>
</file>

<file path=xl/sharedStrings.xml><?xml version="1.0" encoding="utf-8"?>
<sst xmlns="http://schemas.openxmlformats.org/spreadsheetml/2006/main" count="46" uniqueCount="42">
  <si>
    <t>Pick-up Time</t>
  </si>
  <si>
    <t>Drive Time</t>
  </si>
  <si>
    <t>Total Time</t>
  </si>
  <si>
    <t>standard deviation</t>
  </si>
  <si>
    <t>sample size</t>
  </si>
  <si>
    <t>five number summary on the total time</t>
  </si>
  <si>
    <t>mean delivery time</t>
  </si>
  <si>
    <t>Maximum</t>
  </si>
  <si>
    <t>Upper quarntile</t>
  </si>
  <si>
    <t>Median</t>
  </si>
  <si>
    <t>Lower Quantile</t>
  </si>
  <si>
    <t>Minimum</t>
  </si>
  <si>
    <t>Column1</t>
  </si>
  <si>
    <t>Mean</t>
  </si>
  <si>
    <t>Standard Error</t>
  </si>
  <si>
    <t>Mode</t>
  </si>
  <si>
    <t>Standard Deviation</t>
  </si>
  <si>
    <t>Sample Variance</t>
  </si>
  <si>
    <t>Kurtosis</t>
  </si>
  <si>
    <t>Skewness</t>
  </si>
  <si>
    <t>Range</t>
  </si>
  <si>
    <t>Sum</t>
  </si>
  <si>
    <t>Count</t>
  </si>
  <si>
    <t>hypothesis mean</t>
  </si>
  <si>
    <t>t-Test: Two-Sample Assuming Unequal Variances</t>
  </si>
  <si>
    <t>Variable 1</t>
  </si>
  <si>
    <t>Variable 2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</si>
  <si>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</si>
  <si>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</si>
  <si>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</si>
  <si>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</si>
  <si>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</si>
  <si>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</si>
  <si>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</si>
  <si>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</si>
  <si>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</si>
  <si>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 xml:space="preserve">delivery time greater than 30 min is represented by 1 and less than 30 is represented by 0 </t>
  </si>
  <si>
    <t>Sum of Total Time</t>
  </si>
  <si>
    <t>Row Labels</t>
  </si>
  <si>
    <t>Grand Total</t>
  </si>
  <si>
    <t>0</t>
  </si>
  <si>
    <t>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</si>
</sst>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133351</xdr:rowOff>
    </xdr:from>
    <xdr:to>
      <xdr:col>8</xdr:col>
      <xdr:colOff>400050</xdr:colOff>
      <xdr:row>10</xdr:row>
      <xdr:rowOff>152401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5BE2D92F-AE4C-44C1-B6F5-761535D2BC06}"/>
            </a:ext>
          </a:extLst>
        </xdr:cNvPr>
        <xdr:cNvSpPr txBox="1">
          <a:spLocks noChangeArrowheads="1"/>
        </xdr:cNvSpPr>
      </xdr:nvSpPr>
      <xdr:spPr bwMode="auto">
        <a:xfrm>
          <a:off x="5181600" y="333376"/>
          <a:ext cx="3019425" cy="17335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A, Pick-up Time, is the amount of time (in minutes) a packaged order had to wait to be picked up by a delivery driver.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B, Drive Time, is the amount of time (in minutes) required to deliver the packaged order to the customer after it has been picked up by the driver.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C, Total Time, is the total amount of time. Pick-upTime + Drive Time.</a:t>
          </a:r>
          <a:endParaRPr lang="en-US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02.901718171299" createdVersion="3" refreshedVersion="3" minRefreshableVersion="3" recordCount="200">
  <cacheSource type="worksheet">
    <worksheetSource ref="A1:E201" sheet="Week 5 LT Collaborative Assign"/>
  </cacheSource>
  <cacheFields count="5">
    <cacheField name="Pick-up Time" numFmtId="0">
      <sharedItems containsSemiMixedTypes="0" containsString="0" containsNumber="1" minValue="0" maxValue="7.63"/>
    </cacheField>
    <cacheField name="Drive Time" numFmtId="0">
      <sharedItems containsSemiMixedTypes="0" containsString="0" containsNumber="1" minValue="3.3" maxValue="28.15"/>
    </cacheField>
    <cacheField name="Total Time" numFmtId="0">
      <sharedItems containsSemiMixedTypes="0" containsString="0" containsNumber="1" minValue="8.75" maxValue="31.900000000000002" count="194">
        <n v="31.900000000000002"/>
        <n v="21.73"/>
        <n v="24.72"/>
        <n v="25.11"/>
        <n v="23.189999999999998"/>
        <n v="20.840000000000003"/>
        <n v="19.939999999999998"/>
        <n v="27.8"/>
        <n v="19.95"/>
        <n v="23.68"/>
        <n v="28.619999999999997"/>
        <n v="20.14"/>
        <n v="20.73"/>
        <n v="21.2"/>
        <n v="28.77"/>
        <n v="20.92"/>
        <n v="25.340000000000003"/>
        <n v="17.46"/>
        <n v="19.739999999999998"/>
        <n v="26.7"/>
        <n v="27.12"/>
        <n v="8.75"/>
        <n v="22.87"/>
        <n v="22.27"/>
        <n v="29.36"/>
        <n v="13.22"/>
        <n v="23.85"/>
        <n v="17.329999999999998"/>
        <n v="23.69"/>
        <n v="20.59"/>
        <n v="27.939999999999998"/>
        <n v="15.95"/>
        <n v="26.57"/>
        <n v="19.510000000000002"/>
        <n v="27.08"/>
        <n v="27.52"/>
        <n v="27.799999999999997"/>
        <n v="28.28"/>
        <n v="26.040000000000003"/>
        <n v="25.5"/>
        <n v="29.78"/>
        <n v="29.82"/>
        <n v="19.11"/>
        <n v="31.54"/>
        <n v="24.77"/>
        <n v="15.34"/>
        <n v="24.61"/>
        <n v="17.669999999999998"/>
        <n v="25.020000000000003"/>
        <n v="26.86"/>
        <n v="20.54"/>
        <n v="21.96"/>
        <n v="20.86"/>
        <n v="28.22"/>
        <n v="22.589999999999996"/>
        <n v="18.97"/>
        <n v="27.840000000000003"/>
        <n v="12.57"/>
        <n v="25.310000000000002"/>
        <n v="17.59"/>
        <n v="26.54"/>
        <n v="20.8"/>
        <n v="27.630000000000003"/>
        <n v="17.28"/>
        <n v="20.059999999999999"/>
        <n v="22.270000000000003"/>
        <n v="25.080000000000002"/>
        <n v="23.37"/>
        <n v="13.059999999999999"/>
        <n v="18.34"/>
        <n v="25.270000000000003"/>
        <n v="19.71"/>
        <n v="22.979999999999997"/>
        <n v="22.84"/>
        <n v="24.57"/>
        <n v="16.47"/>
        <n v="22.92"/>
        <n v="20.740000000000002"/>
        <n v="27.82"/>
        <n v="27.54"/>
        <n v="21.97"/>
        <n v="22.26"/>
        <n v="20.69"/>
        <n v="14.41"/>
        <n v="22.32"/>
        <n v="15.2"/>
        <n v="23.41"/>
        <n v="22.46"/>
        <n v="29.659999999999997"/>
        <n v="16.240000000000002"/>
        <n v="20.75"/>
        <n v="23.58"/>
        <n v="22.48"/>
        <n v="23.36"/>
        <n v="28.849999999999998"/>
        <n v="17.91"/>
        <n v="27.87"/>
        <n v="26.259999999999998"/>
        <n v="11.58"/>
        <n v="24.96"/>
        <n v="18.2"/>
        <n v="17.48"/>
        <n v="26.25"/>
        <n v="20.25"/>
        <n v="17.240000000000002"/>
        <n v="24.94"/>
        <n v="27.64"/>
        <n v="29.09"/>
        <n v="26.95"/>
        <n v="26.369999999999997"/>
        <n v="22.009999999999998"/>
        <n v="25.58"/>
        <n v="19.079999999999998"/>
        <n v="16.34"/>
        <n v="12.29"/>
        <n v="28.41"/>
        <n v="29.759999999999998"/>
        <n v="18.329999999999998"/>
        <n v="26.81"/>
        <n v="17.149999999999999"/>
        <n v="17.36"/>
        <n v="26.36"/>
        <n v="10.82"/>
        <n v="18.62"/>
        <n v="12.74"/>
        <n v="29.009999999999998"/>
        <n v="17.37"/>
        <n v="8.9"/>
        <n v="16.989999999999998"/>
        <n v="27.79"/>
        <n v="22.64"/>
        <n v="26.58"/>
        <n v="19.489999999999998"/>
        <n v="19.52"/>
        <n v="26.84"/>
        <n v="22.02"/>
        <n v="22.23"/>
        <n v="20.720000000000002"/>
        <n v="25.21"/>
        <n v="18.48"/>
        <n v="21.74"/>
        <n v="26.06"/>
        <n v="27.310000000000002"/>
        <n v="25.46"/>
        <n v="26.79"/>
        <n v="22.97"/>
        <n v="19.27"/>
        <n v="30.12"/>
        <n v="12.71"/>
        <n v="19.73"/>
        <n v="24.09"/>
        <n v="23.62"/>
        <n v="19.670000000000002"/>
        <n v="22.96"/>
        <n v="21.32"/>
        <n v="19.2"/>
        <n v="22.13"/>
        <n v="30.69"/>
        <n v="16.98"/>
        <n v="27.23"/>
        <n v="29.06"/>
        <n v="21.78"/>
        <n v="19.62"/>
        <n v="9.75"/>
        <n v="24.07"/>
        <n v="19.77"/>
        <n v="31.349999999999998"/>
        <n v="22.19"/>
        <n v="23"/>
        <n v="22.59"/>
        <n v="27.9"/>
        <n v="23.47"/>
        <n v="23.57"/>
        <n v="24.45"/>
        <n v="23.330000000000002"/>
        <n v="31.43"/>
        <n v="23.34"/>
        <n v="30.89"/>
        <n v="19.100000000000001"/>
        <n v="26.279999999999998"/>
        <n v="26.89"/>
        <n v="25.380000000000003"/>
        <n v="18.78"/>
        <n v="11.39"/>
        <n v="19.78"/>
        <n v="19.96"/>
        <n v="25.759999999999998"/>
        <n v="24.860000000000003"/>
        <n v="25.36"/>
        <n v="26.39"/>
        <n v="23.81"/>
        <n v="20.72"/>
        <n v="10.6"/>
        <n v="22.11"/>
      </sharedItems>
    </cacheField>
    <cacheField name="hypothesis mean" numFmtId="0">
      <sharedItems containsSemiMixedTypes="0" containsString="0" containsNumber="1" minValue="22.53" maxValue="22.53"/>
    </cacheField>
    <cacheField name="delivery time greater than 30 min is represented by 1 and less than 30 is represented by 0 " numFmtId="0">
      <sharedItems count="2">
        <s v="1"/>
        <s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n v="4.9400000000000004"/>
    <n v="26.96"/>
    <x v="0"/>
    <n v="22.53"/>
    <x v="0"/>
  </r>
  <r>
    <n v="0"/>
    <n v="21.73"/>
    <x v="1"/>
    <n v="22.53"/>
    <x v="1"/>
  </r>
  <r>
    <n v="4.9800000000000004"/>
    <n v="19.739999999999998"/>
    <x v="2"/>
    <n v="22.53"/>
    <x v="1"/>
  </r>
  <r>
    <n v="5.03"/>
    <n v="20.079999999999998"/>
    <x v="3"/>
    <n v="22.53"/>
    <x v="1"/>
  </r>
  <r>
    <n v="4.1500000000000004"/>
    <n v="19.04"/>
    <x v="4"/>
    <n v="22.53"/>
    <x v="1"/>
  </r>
  <r>
    <n v="4.67"/>
    <n v="16.170000000000002"/>
    <x v="5"/>
    <n v="22.53"/>
    <x v="1"/>
  </r>
  <r>
    <n v="5.01"/>
    <n v="14.93"/>
    <x v="6"/>
    <n v="22.53"/>
    <x v="1"/>
  </r>
  <r>
    <n v="3.88"/>
    <n v="23.92"/>
    <x v="7"/>
    <n v="22.53"/>
    <x v="1"/>
  </r>
  <r>
    <n v="2.8"/>
    <n v="17.149999999999999"/>
    <x v="8"/>
    <n v="22.53"/>
    <x v="1"/>
  </r>
  <r>
    <n v="2.71"/>
    <n v="20.97"/>
    <x v="9"/>
    <n v="22.53"/>
    <x v="1"/>
  </r>
  <r>
    <n v="2.79"/>
    <n v="25.83"/>
    <x v="10"/>
    <n v="22.53"/>
    <x v="1"/>
  </r>
  <r>
    <n v="4.7300000000000004"/>
    <n v="15.41"/>
    <x v="11"/>
    <n v="22.53"/>
    <x v="1"/>
  </r>
  <r>
    <n v="5.2"/>
    <n v="15.53"/>
    <x v="12"/>
    <n v="22.53"/>
    <x v="1"/>
  </r>
  <r>
    <n v="4.18"/>
    <n v="17.02"/>
    <x v="13"/>
    <n v="22.53"/>
    <x v="1"/>
  </r>
  <r>
    <n v="5.57"/>
    <n v="23.2"/>
    <x v="14"/>
    <n v="22.53"/>
    <x v="1"/>
  </r>
  <r>
    <n v="2.73"/>
    <n v="18.190000000000001"/>
    <x v="15"/>
    <n v="22.53"/>
    <x v="1"/>
  </r>
  <r>
    <n v="4.4000000000000004"/>
    <n v="20.94"/>
    <x v="16"/>
    <n v="22.53"/>
    <x v="1"/>
  </r>
  <r>
    <n v="0"/>
    <n v="17.46"/>
    <x v="17"/>
    <n v="22.53"/>
    <x v="1"/>
  </r>
  <r>
    <n v="3.41"/>
    <n v="16.329999999999998"/>
    <x v="18"/>
    <n v="22.53"/>
    <x v="1"/>
  </r>
  <r>
    <n v="4.16"/>
    <n v="22.54"/>
    <x v="19"/>
    <n v="22.53"/>
    <x v="1"/>
  </r>
  <r>
    <n v="3.6"/>
    <n v="23.52"/>
    <x v="20"/>
    <n v="22.53"/>
    <x v="1"/>
  </r>
  <r>
    <n v="5.45"/>
    <n v="3.3"/>
    <x v="21"/>
    <n v="22.53"/>
    <x v="1"/>
  </r>
  <r>
    <n v="0"/>
    <n v="22.87"/>
    <x v="22"/>
    <n v="22.53"/>
    <x v="1"/>
  </r>
  <r>
    <n v="3.96"/>
    <n v="18.309999999999999"/>
    <x v="23"/>
    <n v="22.53"/>
    <x v="1"/>
  </r>
  <r>
    <n v="4.54"/>
    <n v="24.82"/>
    <x v="24"/>
    <n v="22.53"/>
    <x v="1"/>
  </r>
  <r>
    <n v="0"/>
    <n v="13.22"/>
    <x v="25"/>
    <n v="22.53"/>
    <x v="1"/>
  </r>
  <r>
    <n v="4.21"/>
    <n v="19.64"/>
    <x v="26"/>
    <n v="22.53"/>
    <x v="1"/>
  </r>
  <r>
    <n v="3.22"/>
    <n v="14.11"/>
    <x v="27"/>
    <n v="22.53"/>
    <x v="1"/>
  </r>
  <r>
    <n v="0"/>
    <n v="23.69"/>
    <x v="28"/>
    <n v="22.53"/>
    <x v="1"/>
  </r>
  <r>
    <n v="5.55"/>
    <n v="15.04"/>
    <x v="29"/>
    <n v="22.53"/>
    <x v="1"/>
  </r>
  <r>
    <n v="6.35"/>
    <n v="21.59"/>
    <x v="30"/>
    <n v="22.53"/>
    <x v="1"/>
  </r>
  <r>
    <n v="5.14"/>
    <n v="10.81"/>
    <x v="31"/>
    <n v="22.53"/>
    <x v="1"/>
  </r>
  <r>
    <n v="6.11"/>
    <n v="20.46"/>
    <x v="32"/>
    <n v="22.53"/>
    <x v="1"/>
  </r>
  <r>
    <n v="3.95"/>
    <n v="15.56"/>
    <x v="33"/>
    <n v="22.53"/>
    <x v="1"/>
  </r>
  <r>
    <n v="4.54"/>
    <n v="22.54"/>
    <x v="34"/>
    <n v="22.53"/>
    <x v="1"/>
  </r>
  <r>
    <n v="2.23"/>
    <n v="25.29"/>
    <x v="35"/>
    <n v="22.53"/>
    <x v="1"/>
  </r>
  <r>
    <n v="4.99"/>
    <n v="22.81"/>
    <x v="36"/>
    <n v="22.53"/>
    <x v="1"/>
  </r>
  <r>
    <n v="4.83"/>
    <n v="23.45"/>
    <x v="37"/>
    <n v="22.53"/>
    <x v="1"/>
  </r>
  <r>
    <n v="5.03"/>
    <n v="21.01"/>
    <x v="38"/>
    <n v="22.53"/>
    <x v="1"/>
  </r>
  <r>
    <n v="3.56"/>
    <n v="21.94"/>
    <x v="39"/>
    <n v="22.53"/>
    <x v="1"/>
  </r>
  <r>
    <n v="5.15"/>
    <n v="24.63"/>
    <x v="40"/>
    <n v="22.53"/>
    <x v="1"/>
  </r>
  <r>
    <n v="5.69"/>
    <n v="24.13"/>
    <x v="41"/>
    <n v="22.53"/>
    <x v="1"/>
  </r>
  <r>
    <n v="3.59"/>
    <n v="15.52"/>
    <x v="42"/>
    <n v="22.53"/>
    <x v="1"/>
  </r>
  <r>
    <n v="3.39"/>
    <n v="28.15"/>
    <x v="43"/>
    <n v="22.53"/>
    <x v="0"/>
  </r>
  <r>
    <n v="2.77"/>
    <n v="22"/>
    <x v="44"/>
    <n v="22.53"/>
    <x v="1"/>
  </r>
  <r>
    <n v="0"/>
    <n v="15.34"/>
    <x v="45"/>
    <n v="22.53"/>
    <x v="1"/>
  </r>
  <r>
    <n v="4.25"/>
    <n v="20.36"/>
    <x v="46"/>
    <n v="22.53"/>
    <x v="1"/>
  </r>
  <r>
    <n v="3.97"/>
    <n v="13.7"/>
    <x v="47"/>
    <n v="22.53"/>
    <x v="1"/>
  </r>
  <r>
    <n v="3.1"/>
    <n v="21.92"/>
    <x v="48"/>
    <n v="22.53"/>
    <x v="1"/>
  </r>
  <r>
    <n v="4.13"/>
    <n v="22.73"/>
    <x v="49"/>
    <n v="22.53"/>
    <x v="1"/>
  </r>
  <r>
    <n v="3.81"/>
    <n v="16.73"/>
    <x v="50"/>
    <n v="22.53"/>
    <x v="1"/>
  </r>
  <r>
    <n v="0"/>
    <n v="21.96"/>
    <x v="51"/>
    <n v="22.53"/>
    <x v="1"/>
  </r>
  <r>
    <n v="3.95"/>
    <n v="16.91"/>
    <x v="52"/>
    <n v="22.53"/>
    <x v="1"/>
  </r>
  <r>
    <n v="5.97"/>
    <n v="22.25"/>
    <x v="53"/>
    <n v="22.53"/>
    <x v="1"/>
  </r>
  <r>
    <n v="4.0999999999999996"/>
    <n v="18.489999999999998"/>
    <x v="54"/>
    <n v="22.53"/>
    <x v="1"/>
  </r>
  <r>
    <n v="4.21"/>
    <n v="14.76"/>
    <x v="55"/>
    <n v="22.53"/>
    <x v="1"/>
  </r>
  <r>
    <n v="3.83"/>
    <n v="24.01"/>
    <x v="56"/>
    <n v="22.53"/>
    <x v="1"/>
  </r>
  <r>
    <n v="3.93"/>
    <n v="8.64"/>
    <x v="57"/>
    <n v="22.53"/>
    <x v="1"/>
  </r>
  <r>
    <n v="4.74"/>
    <n v="20.57"/>
    <x v="58"/>
    <n v="22.53"/>
    <x v="1"/>
  </r>
  <r>
    <n v="0"/>
    <n v="17.59"/>
    <x v="59"/>
    <n v="22.53"/>
    <x v="1"/>
  </r>
  <r>
    <n v="5.61"/>
    <n v="20.93"/>
    <x v="60"/>
    <n v="22.53"/>
    <x v="1"/>
  </r>
  <r>
    <n v="3.8"/>
    <n v="17"/>
    <x v="61"/>
    <n v="22.53"/>
    <x v="1"/>
  </r>
  <r>
    <n v="4.46"/>
    <n v="23.17"/>
    <x v="62"/>
    <n v="22.53"/>
    <x v="1"/>
  </r>
  <r>
    <n v="3.7"/>
    <n v="13.58"/>
    <x v="63"/>
    <n v="22.53"/>
    <x v="1"/>
  </r>
  <r>
    <n v="6.06"/>
    <n v="14"/>
    <x v="64"/>
    <n v="22.53"/>
    <x v="1"/>
  </r>
  <r>
    <n v="4.83"/>
    <n v="17.440000000000001"/>
    <x v="65"/>
    <n v="22.53"/>
    <x v="1"/>
  </r>
  <r>
    <n v="3.16"/>
    <n v="21.92"/>
    <x v="66"/>
    <n v="22.53"/>
    <x v="1"/>
  </r>
  <r>
    <n v="2.5"/>
    <n v="20.87"/>
    <x v="67"/>
    <n v="22.53"/>
    <x v="1"/>
  </r>
  <r>
    <n v="5.63"/>
    <n v="7.43"/>
    <x v="68"/>
    <n v="22.53"/>
    <x v="1"/>
  </r>
  <r>
    <n v="4.41"/>
    <n v="13.93"/>
    <x v="69"/>
    <n v="22.53"/>
    <x v="1"/>
  </r>
  <r>
    <n v="5.26"/>
    <n v="20.010000000000002"/>
    <x v="70"/>
    <n v="22.53"/>
    <x v="1"/>
  </r>
  <r>
    <n v="0"/>
    <n v="19.71"/>
    <x v="71"/>
    <n v="22.53"/>
    <x v="1"/>
  </r>
  <r>
    <n v="3.26"/>
    <n v="19.72"/>
    <x v="72"/>
    <n v="22.53"/>
    <x v="1"/>
  </r>
  <r>
    <n v="5.12"/>
    <n v="17.72"/>
    <x v="73"/>
    <n v="22.53"/>
    <x v="1"/>
  </r>
  <r>
    <n v="5.07"/>
    <n v="19.5"/>
    <x v="74"/>
    <n v="22.53"/>
    <x v="1"/>
  </r>
  <r>
    <n v="0"/>
    <n v="16.47"/>
    <x v="75"/>
    <n v="22.53"/>
    <x v="1"/>
  </r>
  <r>
    <n v="4.1399999999999997"/>
    <n v="18.78"/>
    <x v="76"/>
    <n v="22.53"/>
    <x v="1"/>
  </r>
  <r>
    <n v="4.75"/>
    <n v="15.99"/>
    <x v="77"/>
    <n v="22.53"/>
    <x v="1"/>
  </r>
  <r>
    <n v="3.67"/>
    <n v="24.15"/>
    <x v="78"/>
    <n v="22.53"/>
    <x v="1"/>
  </r>
  <r>
    <n v="3.02"/>
    <n v="24.52"/>
    <x v="79"/>
    <n v="22.53"/>
    <x v="1"/>
  </r>
  <r>
    <n v="3.47"/>
    <n v="18.5"/>
    <x v="80"/>
    <n v="22.53"/>
    <x v="1"/>
  </r>
  <r>
    <n v="3.3"/>
    <n v="18.96"/>
    <x v="81"/>
    <n v="22.53"/>
    <x v="1"/>
  </r>
  <r>
    <n v="2.77"/>
    <n v="17.920000000000002"/>
    <x v="82"/>
    <n v="22.53"/>
    <x v="1"/>
  </r>
  <r>
    <n v="3.2"/>
    <n v="11.21"/>
    <x v="83"/>
    <n v="22.53"/>
    <x v="1"/>
  </r>
  <r>
    <n v="0"/>
    <n v="22.32"/>
    <x v="84"/>
    <n v="22.53"/>
    <x v="1"/>
  </r>
  <r>
    <n v="0"/>
    <n v="15.2"/>
    <x v="85"/>
    <n v="22.53"/>
    <x v="1"/>
  </r>
  <r>
    <n v="6.27"/>
    <n v="17.14"/>
    <x v="86"/>
    <n v="22.53"/>
    <x v="1"/>
  </r>
  <r>
    <n v="6.4"/>
    <n v="16.059999999999999"/>
    <x v="87"/>
    <n v="22.53"/>
    <x v="1"/>
  </r>
  <r>
    <n v="4.67"/>
    <n v="24.99"/>
    <x v="88"/>
    <n v="22.53"/>
    <x v="1"/>
  </r>
  <r>
    <n v="3.41"/>
    <n v="12.83"/>
    <x v="89"/>
    <n v="22.53"/>
    <x v="1"/>
  </r>
  <r>
    <n v="0"/>
    <n v="20.75"/>
    <x v="90"/>
    <n v="22.53"/>
    <x v="1"/>
  </r>
  <r>
    <n v="4.25"/>
    <n v="19.329999999999998"/>
    <x v="91"/>
    <n v="22.53"/>
    <x v="1"/>
  </r>
  <r>
    <n v="4.6100000000000003"/>
    <n v="17.87"/>
    <x v="92"/>
    <n v="22.53"/>
    <x v="1"/>
  </r>
  <r>
    <n v="4.41"/>
    <n v="18.95"/>
    <x v="93"/>
    <n v="22.53"/>
    <x v="1"/>
  </r>
  <r>
    <n v="5.31"/>
    <n v="23.54"/>
    <x v="94"/>
    <n v="22.53"/>
    <x v="1"/>
  </r>
  <r>
    <n v="2.76"/>
    <n v="15.15"/>
    <x v="95"/>
    <n v="22.53"/>
    <x v="1"/>
  </r>
  <r>
    <n v="4.6399999999999997"/>
    <n v="23.23"/>
    <x v="96"/>
    <n v="22.53"/>
    <x v="1"/>
  </r>
  <r>
    <n v="4.3099999999999996"/>
    <n v="21.95"/>
    <x v="97"/>
    <n v="22.53"/>
    <x v="1"/>
  </r>
  <r>
    <n v="4.3899999999999997"/>
    <n v="22.47"/>
    <x v="49"/>
    <n v="22.53"/>
    <x v="1"/>
  </r>
  <r>
    <n v="0"/>
    <n v="11.58"/>
    <x v="98"/>
    <n v="22.53"/>
    <x v="1"/>
  </r>
  <r>
    <n v="4.93"/>
    <n v="20.03"/>
    <x v="99"/>
    <n v="22.53"/>
    <x v="1"/>
  </r>
  <r>
    <n v="5.14"/>
    <n v="13.06"/>
    <x v="100"/>
    <n v="22.53"/>
    <x v="1"/>
  </r>
  <r>
    <n v="0"/>
    <n v="17.48"/>
    <x v="101"/>
    <n v="22.53"/>
    <x v="1"/>
  </r>
  <r>
    <n v="6.36"/>
    <n v="19.89"/>
    <x v="102"/>
    <n v="22.53"/>
    <x v="1"/>
  </r>
  <r>
    <n v="2.99"/>
    <n v="17.260000000000002"/>
    <x v="103"/>
    <n v="22.53"/>
    <x v="1"/>
  </r>
  <r>
    <n v="3.11"/>
    <n v="14.13"/>
    <x v="104"/>
    <n v="22.53"/>
    <x v="1"/>
  </r>
  <r>
    <n v="3.52"/>
    <n v="21.42"/>
    <x v="105"/>
    <n v="22.53"/>
    <x v="1"/>
  </r>
  <r>
    <n v="2.97"/>
    <n v="24.67"/>
    <x v="106"/>
    <n v="22.53"/>
    <x v="1"/>
  </r>
  <r>
    <n v="2.62"/>
    <n v="26.47"/>
    <x v="107"/>
    <n v="22.53"/>
    <x v="1"/>
  </r>
  <r>
    <n v="5.59"/>
    <n v="21.36"/>
    <x v="108"/>
    <n v="22.53"/>
    <x v="1"/>
  </r>
  <r>
    <n v="5.08"/>
    <n v="21.29"/>
    <x v="109"/>
    <n v="22.53"/>
    <x v="1"/>
  </r>
  <r>
    <n v="4.0199999999999996"/>
    <n v="17.989999999999998"/>
    <x v="110"/>
    <n v="22.53"/>
    <x v="1"/>
  </r>
  <r>
    <n v="0"/>
    <n v="25.58"/>
    <x v="111"/>
    <n v="22.53"/>
    <x v="1"/>
  </r>
  <r>
    <n v="4.93"/>
    <n v="14.15"/>
    <x v="112"/>
    <n v="22.53"/>
    <x v="1"/>
  </r>
  <r>
    <n v="0"/>
    <n v="16.34"/>
    <x v="113"/>
    <n v="22.53"/>
    <x v="1"/>
  </r>
  <r>
    <n v="0"/>
    <n v="12.29"/>
    <x v="114"/>
    <n v="22.53"/>
    <x v="1"/>
  </r>
  <r>
    <n v="6.44"/>
    <n v="21.97"/>
    <x v="115"/>
    <n v="22.53"/>
    <x v="1"/>
  </r>
  <r>
    <n v="5.01"/>
    <n v="24.75"/>
    <x v="116"/>
    <n v="22.53"/>
    <x v="1"/>
  </r>
  <r>
    <n v="4.41"/>
    <n v="13.92"/>
    <x v="117"/>
    <n v="22.53"/>
    <x v="1"/>
  </r>
  <r>
    <n v="7.63"/>
    <n v="19.18"/>
    <x v="118"/>
    <n v="22.53"/>
    <x v="1"/>
  </r>
  <r>
    <n v="0"/>
    <n v="17.149999999999999"/>
    <x v="119"/>
    <n v="22.53"/>
    <x v="1"/>
  </r>
  <r>
    <n v="5.53"/>
    <n v="11.83"/>
    <x v="120"/>
    <n v="22.53"/>
    <x v="1"/>
  </r>
  <r>
    <n v="4.87"/>
    <n v="21.49"/>
    <x v="121"/>
    <n v="22.53"/>
    <x v="1"/>
  </r>
  <r>
    <n v="0"/>
    <n v="10.82"/>
    <x v="122"/>
    <n v="22.53"/>
    <x v="1"/>
  </r>
  <r>
    <n v="0"/>
    <n v="18.62"/>
    <x v="123"/>
    <n v="22.53"/>
    <x v="1"/>
  </r>
  <r>
    <n v="3.83"/>
    <n v="8.91"/>
    <x v="124"/>
    <n v="22.53"/>
    <x v="1"/>
  </r>
  <r>
    <n v="5.63"/>
    <n v="23.38"/>
    <x v="125"/>
    <n v="22.53"/>
    <x v="1"/>
  </r>
  <r>
    <n v="0"/>
    <n v="17.37"/>
    <x v="126"/>
    <n v="22.53"/>
    <x v="1"/>
  </r>
  <r>
    <n v="0"/>
    <n v="8.9"/>
    <x v="127"/>
    <n v="22.53"/>
    <x v="1"/>
  </r>
  <r>
    <n v="4.7"/>
    <n v="12.29"/>
    <x v="128"/>
    <n v="22.53"/>
    <x v="1"/>
  </r>
  <r>
    <n v="0"/>
    <n v="27.79"/>
    <x v="129"/>
    <n v="22.53"/>
    <x v="1"/>
  </r>
  <r>
    <n v="3.68"/>
    <n v="18.96"/>
    <x v="130"/>
    <n v="22.53"/>
    <x v="1"/>
  </r>
  <r>
    <n v="5.36"/>
    <n v="21.22"/>
    <x v="131"/>
    <n v="22.53"/>
    <x v="1"/>
  </r>
  <r>
    <n v="0"/>
    <n v="19.489999999999998"/>
    <x v="132"/>
    <n v="22.53"/>
    <x v="1"/>
  </r>
  <r>
    <n v="0"/>
    <n v="19.52"/>
    <x v="133"/>
    <n v="22.53"/>
    <x v="1"/>
  </r>
  <r>
    <n v="5.59"/>
    <n v="21.25"/>
    <x v="134"/>
    <n v="22.53"/>
    <x v="1"/>
  </r>
  <r>
    <n v="5.93"/>
    <n v="16.09"/>
    <x v="135"/>
    <n v="22.53"/>
    <x v="1"/>
  </r>
  <r>
    <n v="2.86"/>
    <n v="19.37"/>
    <x v="136"/>
    <n v="22.53"/>
    <x v="1"/>
  </r>
  <r>
    <n v="3.6"/>
    <n v="17.12"/>
    <x v="137"/>
    <n v="22.53"/>
    <x v="1"/>
  </r>
  <r>
    <n v="6.19"/>
    <n v="19.02"/>
    <x v="138"/>
    <n v="22.53"/>
    <x v="1"/>
  </r>
  <r>
    <n v="2.5099999999999998"/>
    <n v="15.97"/>
    <x v="139"/>
    <n v="22.53"/>
    <x v="1"/>
  </r>
  <r>
    <n v="0"/>
    <n v="21.74"/>
    <x v="140"/>
    <n v="22.53"/>
    <x v="1"/>
  </r>
  <r>
    <n v="3.72"/>
    <n v="22.34"/>
    <x v="141"/>
    <n v="22.53"/>
    <x v="1"/>
  </r>
  <r>
    <n v="6.15"/>
    <n v="21.16"/>
    <x v="142"/>
    <n v="22.53"/>
    <x v="1"/>
  </r>
  <r>
    <n v="3.45"/>
    <n v="22.01"/>
    <x v="143"/>
    <n v="22.53"/>
    <x v="1"/>
  </r>
  <r>
    <n v="4.43"/>
    <n v="22.36"/>
    <x v="144"/>
    <n v="22.53"/>
    <x v="1"/>
  </r>
  <r>
    <n v="0"/>
    <n v="22.97"/>
    <x v="145"/>
    <n v="22.53"/>
    <x v="1"/>
  </r>
  <r>
    <n v="4.2699999999999996"/>
    <n v="15"/>
    <x v="146"/>
    <n v="22.53"/>
    <x v="1"/>
  </r>
  <r>
    <n v="5.34"/>
    <n v="24.78"/>
    <x v="147"/>
    <n v="22.53"/>
    <x v="0"/>
  </r>
  <r>
    <n v="3.31"/>
    <n v="9.4"/>
    <x v="148"/>
    <n v="22.53"/>
    <x v="1"/>
  </r>
  <r>
    <n v="4.49"/>
    <n v="15.24"/>
    <x v="149"/>
    <n v="22.53"/>
    <x v="1"/>
  </r>
  <r>
    <n v="3.02"/>
    <n v="21.07"/>
    <x v="150"/>
    <n v="22.53"/>
    <x v="1"/>
  </r>
  <r>
    <n v="2.64"/>
    <n v="20.98"/>
    <x v="151"/>
    <n v="22.53"/>
    <x v="1"/>
  </r>
  <r>
    <n v="0"/>
    <n v="19.670000000000002"/>
    <x v="152"/>
    <n v="22.53"/>
    <x v="1"/>
  </r>
  <r>
    <n v="0"/>
    <n v="22.96"/>
    <x v="153"/>
    <n v="22.53"/>
    <x v="1"/>
  </r>
  <r>
    <n v="2.5"/>
    <n v="18.82"/>
    <x v="154"/>
    <n v="22.53"/>
    <x v="1"/>
  </r>
  <r>
    <n v="3.66"/>
    <n v="15.54"/>
    <x v="155"/>
    <n v="22.53"/>
    <x v="1"/>
  </r>
  <r>
    <n v="4.1100000000000003"/>
    <n v="18.02"/>
    <x v="156"/>
    <n v="22.53"/>
    <x v="1"/>
  </r>
  <r>
    <n v="5.03"/>
    <n v="17.2"/>
    <x v="136"/>
    <n v="22.53"/>
    <x v="1"/>
  </r>
  <r>
    <n v="4.57"/>
    <n v="26.12"/>
    <x v="157"/>
    <n v="22.53"/>
    <x v="0"/>
  </r>
  <r>
    <n v="4.76"/>
    <n v="12.22"/>
    <x v="158"/>
    <n v="22.53"/>
    <x v="1"/>
  </r>
  <r>
    <n v="3.95"/>
    <n v="23.28"/>
    <x v="159"/>
    <n v="22.53"/>
    <x v="1"/>
  </r>
  <r>
    <n v="4.04"/>
    <n v="25.02"/>
    <x v="160"/>
    <n v="22.53"/>
    <x v="1"/>
  </r>
  <r>
    <n v="5.4"/>
    <n v="16.38"/>
    <x v="161"/>
    <n v="22.53"/>
    <x v="1"/>
  </r>
  <r>
    <n v="2.91"/>
    <n v="16.71"/>
    <x v="162"/>
    <n v="22.53"/>
    <x v="1"/>
  </r>
  <r>
    <n v="0"/>
    <n v="9.75"/>
    <x v="163"/>
    <n v="22.53"/>
    <x v="1"/>
  </r>
  <r>
    <n v="2.4"/>
    <n v="21.67"/>
    <x v="164"/>
    <n v="22.53"/>
    <x v="1"/>
  </r>
  <r>
    <n v="3.09"/>
    <n v="16.68"/>
    <x v="165"/>
    <n v="22.53"/>
    <x v="1"/>
  </r>
  <r>
    <n v="6.13"/>
    <n v="25.22"/>
    <x v="166"/>
    <n v="22.53"/>
    <x v="0"/>
  </r>
  <r>
    <n v="4.6399999999999997"/>
    <n v="17.55"/>
    <x v="167"/>
    <n v="22.53"/>
    <x v="1"/>
  </r>
  <r>
    <n v="7.14"/>
    <n v="15.86"/>
    <x v="168"/>
    <n v="22.53"/>
    <x v="1"/>
  </r>
  <r>
    <n v="5.57"/>
    <n v="17.02"/>
    <x v="169"/>
    <n v="22.53"/>
    <x v="1"/>
  </r>
  <r>
    <n v="2.82"/>
    <n v="25.08"/>
    <x v="170"/>
    <n v="22.53"/>
    <x v="1"/>
  </r>
  <r>
    <n v="5.9"/>
    <n v="17.57"/>
    <x v="171"/>
    <n v="22.53"/>
    <x v="1"/>
  </r>
  <r>
    <n v="4.7699999999999996"/>
    <n v="18.850000000000001"/>
    <x v="151"/>
    <n v="22.53"/>
    <x v="1"/>
  </r>
  <r>
    <n v="6.44"/>
    <n v="17.13"/>
    <x v="172"/>
    <n v="22.53"/>
    <x v="1"/>
  </r>
  <r>
    <n v="3.37"/>
    <n v="21.08"/>
    <x v="173"/>
    <n v="22.53"/>
    <x v="1"/>
  </r>
  <r>
    <n v="3.82"/>
    <n v="19.510000000000002"/>
    <x v="174"/>
    <n v="22.53"/>
    <x v="1"/>
  </r>
  <r>
    <n v="4.6900000000000004"/>
    <n v="26.74"/>
    <x v="175"/>
    <n v="22.53"/>
    <x v="0"/>
  </r>
  <r>
    <n v="0"/>
    <n v="18.48"/>
    <x v="139"/>
    <n v="22.53"/>
    <x v="1"/>
  </r>
  <r>
    <n v="3.02"/>
    <n v="20.32"/>
    <x v="176"/>
    <n v="22.53"/>
    <x v="1"/>
  </r>
  <r>
    <n v="4.6399999999999997"/>
    <n v="26.25"/>
    <x v="177"/>
    <n v="22.53"/>
    <x v="0"/>
  </r>
  <r>
    <n v="0"/>
    <n v="19.100000000000001"/>
    <x v="178"/>
    <n v="22.53"/>
    <x v="1"/>
  </r>
  <r>
    <n v="4.45"/>
    <n v="21.83"/>
    <x v="179"/>
    <n v="22.53"/>
    <x v="1"/>
  </r>
  <r>
    <n v="4.42"/>
    <n v="22.12"/>
    <x v="60"/>
    <n v="22.53"/>
    <x v="1"/>
  </r>
  <r>
    <n v="4.46"/>
    <n v="22.43"/>
    <x v="180"/>
    <n v="22.53"/>
    <x v="1"/>
  </r>
  <r>
    <n v="4.37"/>
    <n v="21.01"/>
    <x v="181"/>
    <n v="22.53"/>
    <x v="1"/>
  </r>
  <r>
    <n v="3.91"/>
    <n v="12.04"/>
    <x v="31"/>
    <n v="22.53"/>
    <x v="1"/>
  </r>
  <r>
    <n v="5.76"/>
    <n v="13.02"/>
    <x v="182"/>
    <n v="22.53"/>
    <x v="1"/>
  </r>
  <r>
    <n v="0"/>
    <n v="11.39"/>
    <x v="183"/>
    <n v="22.53"/>
    <x v="1"/>
  </r>
  <r>
    <n v="0"/>
    <n v="19.78"/>
    <x v="184"/>
    <n v="22.53"/>
    <x v="1"/>
  </r>
  <r>
    <n v="2.82"/>
    <n v="17.14"/>
    <x v="185"/>
    <n v="22.53"/>
    <x v="1"/>
  </r>
  <r>
    <n v="5.92"/>
    <n v="19.84"/>
    <x v="186"/>
    <n v="22.53"/>
    <x v="1"/>
  </r>
  <r>
    <n v="4.9400000000000004"/>
    <n v="19.920000000000002"/>
    <x v="187"/>
    <n v="22.53"/>
    <x v="1"/>
  </r>
  <r>
    <n v="5.87"/>
    <n v="19.489999999999998"/>
    <x v="188"/>
    <n v="22.53"/>
    <x v="1"/>
  </r>
  <r>
    <n v="4.07"/>
    <n v="22.32"/>
    <x v="189"/>
    <n v="22.53"/>
    <x v="1"/>
  </r>
  <r>
    <n v="7.22"/>
    <n v="16.59"/>
    <x v="190"/>
    <n v="22.53"/>
    <x v="1"/>
  </r>
  <r>
    <n v="5.24"/>
    <n v="15.48"/>
    <x v="191"/>
    <n v="22.53"/>
    <x v="1"/>
  </r>
  <r>
    <n v="0"/>
    <n v="10.6"/>
    <x v="192"/>
    <n v="22.53"/>
    <x v="1"/>
  </r>
  <r>
    <n v="3.71"/>
    <n v="18.399999999999999"/>
    <x v="193"/>
    <n v="22.5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5">
    <pivotField showAll="0"/>
    <pivotField showAll="0"/>
    <pivotField dataField="1" showAll="0" sumSubtotal="1" countASubtotal="1">
      <items count="196">
        <item x="21"/>
        <item x="127"/>
        <item x="163"/>
        <item x="192"/>
        <item x="122"/>
        <item x="183"/>
        <item x="98"/>
        <item x="114"/>
        <item x="57"/>
        <item x="148"/>
        <item x="124"/>
        <item x="68"/>
        <item x="25"/>
        <item x="83"/>
        <item x="85"/>
        <item x="45"/>
        <item x="31"/>
        <item x="89"/>
        <item x="113"/>
        <item x="75"/>
        <item x="158"/>
        <item x="128"/>
        <item x="119"/>
        <item x="104"/>
        <item x="63"/>
        <item x="27"/>
        <item x="120"/>
        <item x="126"/>
        <item x="17"/>
        <item x="101"/>
        <item x="59"/>
        <item x="47"/>
        <item x="95"/>
        <item x="100"/>
        <item x="117"/>
        <item x="69"/>
        <item x="139"/>
        <item x="123"/>
        <item x="182"/>
        <item x="55"/>
        <item x="112"/>
        <item x="178"/>
        <item x="42"/>
        <item x="155"/>
        <item x="146"/>
        <item x="132"/>
        <item x="33"/>
        <item x="133"/>
        <item x="162"/>
        <item x="152"/>
        <item x="71"/>
        <item x="149"/>
        <item x="18"/>
        <item x="165"/>
        <item x="184"/>
        <item x="6"/>
        <item x="8"/>
        <item x="185"/>
        <item x="64"/>
        <item x="11"/>
        <item x="103"/>
        <item x="50"/>
        <item x="29"/>
        <item x="82"/>
        <item x="191"/>
        <item x="137"/>
        <item x="12"/>
        <item x="77"/>
        <item x="90"/>
        <item x="61"/>
        <item x="5"/>
        <item x="52"/>
        <item x="15"/>
        <item x="13"/>
        <item x="154"/>
        <item x="1"/>
        <item x="140"/>
        <item x="161"/>
        <item x="51"/>
        <item x="80"/>
        <item x="110"/>
        <item x="135"/>
        <item x="193"/>
        <item x="156"/>
        <item x="167"/>
        <item x="136"/>
        <item x="81"/>
        <item x="23"/>
        <item x="65"/>
        <item x="84"/>
        <item x="87"/>
        <item x="92"/>
        <item x="54"/>
        <item x="169"/>
        <item x="130"/>
        <item x="73"/>
        <item x="22"/>
        <item x="76"/>
        <item x="153"/>
        <item x="145"/>
        <item x="72"/>
        <item x="168"/>
        <item x="4"/>
        <item x="174"/>
        <item x="176"/>
        <item x="93"/>
        <item x="67"/>
        <item x="86"/>
        <item x="171"/>
        <item x="172"/>
        <item x="91"/>
        <item x="151"/>
        <item x="9"/>
        <item x="28"/>
        <item x="190"/>
        <item x="26"/>
        <item x="164"/>
        <item x="150"/>
        <item x="173"/>
        <item x="74"/>
        <item x="46"/>
        <item x="2"/>
        <item x="44"/>
        <item x="187"/>
        <item x="105"/>
        <item x="99"/>
        <item x="48"/>
        <item x="66"/>
        <item x="3"/>
        <item x="138"/>
        <item x="70"/>
        <item x="58"/>
        <item x="16"/>
        <item x="188"/>
        <item x="181"/>
        <item x="143"/>
        <item x="39"/>
        <item x="111"/>
        <item x="186"/>
        <item x="38"/>
        <item x="141"/>
        <item x="102"/>
        <item x="97"/>
        <item x="179"/>
        <item x="121"/>
        <item x="109"/>
        <item x="189"/>
        <item x="60"/>
        <item x="32"/>
        <item x="131"/>
        <item x="19"/>
        <item x="144"/>
        <item x="118"/>
        <item x="134"/>
        <item x="49"/>
        <item x="180"/>
        <item x="108"/>
        <item x="34"/>
        <item x="20"/>
        <item x="159"/>
        <item x="142"/>
        <item x="35"/>
        <item x="79"/>
        <item x="62"/>
        <item x="106"/>
        <item x="129"/>
        <item x="36"/>
        <item x="7"/>
        <item x="78"/>
        <item x="56"/>
        <item x="96"/>
        <item x="170"/>
        <item x="30"/>
        <item x="53"/>
        <item x="37"/>
        <item x="115"/>
        <item x="10"/>
        <item x="14"/>
        <item x="94"/>
        <item x="125"/>
        <item x="160"/>
        <item x="107"/>
        <item x="24"/>
        <item x="88"/>
        <item x="116"/>
        <item x="40"/>
        <item x="41"/>
        <item x="147"/>
        <item x="157"/>
        <item x="177"/>
        <item x="166"/>
        <item x="175"/>
        <item x="43"/>
        <item x="0"/>
        <item t="countA"/>
        <item t="sum"/>
      </items>
    </pivotField>
    <pivotField showAll="0"/>
    <pivotField axis="axisRow" showAll="0" countASubtotal="1">
      <items count="3">
        <item x="1"/>
        <item x="0"/>
        <item t="countA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otal Time" fld="2" showDataAs="percentOfTotal" baseField="0" baseItem="0" numFmtId="1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C20" sqref="C20"/>
    </sheetView>
  </sheetViews>
  <sheetFormatPr defaultRowHeight="15"/>
  <cols>
    <col min="1" max="1" width="13.140625" customWidth="1"/>
    <col min="2" max="2" width="17" customWidth="1"/>
    <col min="3" max="3" width="2" customWidth="1"/>
    <col min="4" max="4" width="11.28515625" customWidth="1"/>
    <col min="5" max="5" width="5" customWidth="1"/>
    <col min="6" max="15" width="6" customWidth="1"/>
    <col min="16" max="16" width="5" customWidth="1"/>
    <col min="17" max="34" width="6" customWidth="1"/>
    <col min="35" max="35" width="5" customWidth="1"/>
    <col min="36" max="42" width="6" customWidth="1"/>
    <col min="43" max="43" width="5" customWidth="1"/>
    <col min="44" max="44" width="6" customWidth="1"/>
    <col min="45" max="45" width="5" customWidth="1"/>
    <col min="46" max="70" width="6" customWidth="1"/>
    <col min="71" max="71" width="5" customWidth="1"/>
    <col min="72" max="74" width="6" customWidth="1"/>
    <col min="75" max="75" width="5" customWidth="1"/>
    <col min="76" max="102" width="6" customWidth="1"/>
    <col min="103" max="103" width="3" customWidth="1"/>
    <col min="104" max="137" width="6" customWidth="1"/>
    <col min="138" max="138" width="5" customWidth="1"/>
    <col min="139" max="151" width="6" customWidth="1"/>
    <col min="152" max="152" width="5" customWidth="1"/>
    <col min="153" max="167" width="6" customWidth="1"/>
    <col min="168" max="169" width="5" customWidth="1"/>
    <col min="170" max="172" width="6" customWidth="1"/>
    <col min="173" max="173" width="5" customWidth="1"/>
    <col min="174" max="194" width="6" customWidth="1"/>
    <col min="195" max="195" width="5" customWidth="1"/>
    <col min="196" max="196" width="11.28515625" bestFit="1" customWidth="1"/>
  </cols>
  <sheetData>
    <row r="3" spans="1:2">
      <c r="A3" s="10" t="s">
        <v>38</v>
      </c>
      <c r="B3" t="s">
        <v>37</v>
      </c>
    </row>
    <row r="4" spans="1:2">
      <c r="A4" s="11" t="s">
        <v>40</v>
      </c>
      <c r="B4" s="12">
        <v>0.95162192642057308</v>
      </c>
    </row>
    <row r="5" spans="1:2">
      <c r="A5" s="11" t="s">
        <v>41</v>
      </c>
      <c r="B5" s="12">
        <v>4.8378073579426896E-2</v>
      </c>
    </row>
    <row r="6" spans="1:2">
      <c r="A6" s="11" t="s">
        <v>39</v>
      </c>
      <c r="B6" s="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>
      <selection activeCell="E1" sqref="E1"/>
    </sheetView>
  </sheetViews>
  <sheetFormatPr defaultRowHeight="15"/>
  <cols>
    <col min="1" max="1" width="15.5703125" style="2" bestFit="1" customWidth="1"/>
    <col min="2" max="2" width="13.7109375" style="2" customWidth="1"/>
    <col min="3" max="3" width="11.7109375" style="2" bestFit="1" customWidth="1"/>
    <col min="4" max="4" width="20.28515625" style="2" bestFit="1" customWidth="1"/>
    <col min="5" max="5" width="21.85546875" style="2" bestFit="1" customWidth="1"/>
    <col min="6" max="7" width="9.140625" style="2"/>
    <col min="8" max="8" width="39.42578125" style="2" bestFit="1" customWidth="1"/>
    <col min="9" max="9" width="10.42578125" style="2" bestFit="1" customWidth="1"/>
    <col min="10" max="16384" width="9.140625" style="2"/>
  </cols>
  <sheetData>
    <row r="1" spans="1:9" ht="94.5">
      <c r="A1" s="1" t="s">
        <v>0</v>
      </c>
      <c r="B1" s="1" t="s">
        <v>1</v>
      </c>
      <c r="C1" s="1" t="s">
        <v>2</v>
      </c>
      <c r="D1" s="8" t="s">
        <v>23</v>
      </c>
      <c r="E1" s="9" t="s">
        <v>36</v>
      </c>
    </row>
    <row r="2" spans="1:9">
      <c r="A2" s="3">
        <v>4.9400000000000004</v>
      </c>
      <c r="B2" s="3">
        <v>26.96</v>
      </c>
      <c r="C2" s="2">
        <f t="shared" ref="C2:C33" si="0">SUM(A2:B2)</f>
        <v>31.900000000000002</v>
      </c>
      <c r="D2" s="2">
        <v>22.53</v>
      </c>
      <c r="E2" s="2" t="str">
        <f>IF(C2&gt;30,"1","0")</f>
        <v>1</v>
      </c>
    </row>
    <row r="3" spans="1:9">
      <c r="A3" s="3">
        <v>0</v>
      </c>
      <c r="B3" s="3">
        <v>21.73</v>
      </c>
      <c r="C3" s="2">
        <f t="shared" si="0"/>
        <v>21.73</v>
      </c>
      <c r="D3" s="2">
        <v>22.53</v>
      </c>
      <c r="E3" s="2" t="str">
        <f t="shared" ref="E3:E66" si="1">IF(C3&gt;30,"1","0")</f>
        <v>0</v>
      </c>
    </row>
    <row r="4" spans="1:9">
      <c r="A4" s="3">
        <v>4.9800000000000004</v>
      </c>
      <c r="B4" s="3">
        <v>19.739999999999998</v>
      </c>
      <c r="C4" s="2">
        <f t="shared" si="0"/>
        <v>24.72</v>
      </c>
      <c r="D4" s="2">
        <v>22.53</v>
      </c>
      <c r="E4" s="2" t="str">
        <f t="shared" si="1"/>
        <v>0</v>
      </c>
    </row>
    <row r="5" spans="1:9">
      <c r="A5" s="3">
        <v>5.03</v>
      </c>
      <c r="B5" s="3">
        <v>20.079999999999998</v>
      </c>
      <c r="C5" s="2">
        <f t="shared" si="0"/>
        <v>25.11</v>
      </c>
      <c r="D5" s="2">
        <v>22.53</v>
      </c>
      <c r="E5" s="2" t="str">
        <f t="shared" si="1"/>
        <v>0</v>
      </c>
    </row>
    <row r="6" spans="1:9">
      <c r="A6" s="3">
        <v>4.1500000000000004</v>
      </c>
      <c r="B6" s="3">
        <v>19.04</v>
      </c>
      <c r="C6" s="2">
        <f t="shared" si="0"/>
        <v>23.189999999999998</v>
      </c>
      <c r="D6" s="2">
        <v>22.53</v>
      </c>
      <c r="E6" s="2" t="str">
        <f t="shared" si="1"/>
        <v>0</v>
      </c>
    </row>
    <row r="7" spans="1:9">
      <c r="A7" s="3">
        <v>4.67</v>
      </c>
      <c r="B7" s="3">
        <v>16.170000000000002</v>
      </c>
      <c r="C7" s="2">
        <f t="shared" si="0"/>
        <v>20.840000000000003</v>
      </c>
      <c r="D7" s="2">
        <v>22.53</v>
      </c>
      <c r="E7" s="2" t="str">
        <f t="shared" si="1"/>
        <v>0</v>
      </c>
    </row>
    <row r="8" spans="1:9">
      <c r="A8" s="3">
        <v>5.01</v>
      </c>
      <c r="B8" s="3">
        <v>14.93</v>
      </c>
      <c r="C8" s="2">
        <f t="shared" si="0"/>
        <v>19.939999999999998</v>
      </c>
      <c r="D8" s="2">
        <v>22.53</v>
      </c>
      <c r="E8" s="2" t="str">
        <f t="shared" si="1"/>
        <v>0</v>
      </c>
    </row>
    <row r="9" spans="1:9">
      <c r="A9" s="3">
        <v>3.88</v>
      </c>
      <c r="B9" s="3">
        <v>23.92</v>
      </c>
      <c r="C9" s="2">
        <f t="shared" si="0"/>
        <v>27.8</v>
      </c>
      <c r="D9" s="2">
        <v>22.53</v>
      </c>
      <c r="E9" s="2" t="str">
        <f t="shared" si="1"/>
        <v>0</v>
      </c>
    </row>
    <row r="10" spans="1:9">
      <c r="A10" s="3">
        <v>2.8</v>
      </c>
      <c r="B10" s="3">
        <v>17.149999999999999</v>
      </c>
      <c r="C10" s="2">
        <f t="shared" si="0"/>
        <v>19.95</v>
      </c>
      <c r="D10" s="2">
        <v>22.53</v>
      </c>
      <c r="E10" s="2" t="str">
        <f t="shared" si="1"/>
        <v>0</v>
      </c>
    </row>
    <row r="11" spans="1:9">
      <c r="A11" s="3">
        <v>2.71</v>
      </c>
      <c r="B11" s="3">
        <v>20.97</v>
      </c>
      <c r="C11" s="2">
        <f t="shared" si="0"/>
        <v>23.68</v>
      </c>
      <c r="D11" s="2">
        <v>22.53</v>
      </c>
      <c r="E11" s="2" t="str">
        <f t="shared" si="1"/>
        <v>0</v>
      </c>
    </row>
    <row r="12" spans="1:9">
      <c r="A12" s="3">
        <v>2.79</v>
      </c>
      <c r="B12" s="3">
        <v>25.83</v>
      </c>
      <c r="C12" s="2">
        <f t="shared" si="0"/>
        <v>28.619999999999997</v>
      </c>
      <c r="D12" s="2">
        <v>22.53</v>
      </c>
      <c r="E12" s="2" t="str">
        <f t="shared" si="1"/>
        <v>0</v>
      </c>
    </row>
    <row r="13" spans="1:9">
      <c r="A13" s="3">
        <v>4.7300000000000004</v>
      </c>
      <c r="B13" s="3">
        <v>15.41</v>
      </c>
      <c r="C13" s="2">
        <f t="shared" si="0"/>
        <v>20.14</v>
      </c>
      <c r="D13" s="2">
        <v>22.53</v>
      </c>
      <c r="E13" s="2" t="str">
        <f t="shared" si="1"/>
        <v>0</v>
      </c>
      <c r="H13" s="2" t="s">
        <v>6</v>
      </c>
      <c r="I13" s="2">
        <f>AVERAGE(C2:C201)</f>
        <v>22.522599999999997</v>
      </c>
    </row>
    <row r="14" spans="1:9">
      <c r="A14" s="3">
        <v>5.2</v>
      </c>
      <c r="B14" s="3">
        <v>15.53</v>
      </c>
      <c r="C14" s="2">
        <f t="shared" si="0"/>
        <v>20.73</v>
      </c>
      <c r="D14" s="2">
        <v>22.53</v>
      </c>
      <c r="E14" s="2" t="str">
        <f t="shared" si="1"/>
        <v>0</v>
      </c>
      <c r="H14" s="2" t="s">
        <v>3</v>
      </c>
      <c r="I14" s="2">
        <f>STDEV(C2:C201)</f>
        <v>4.8741293504197634</v>
      </c>
    </row>
    <row r="15" spans="1:9">
      <c r="A15" s="3">
        <v>4.18</v>
      </c>
      <c r="B15" s="3">
        <v>17.02</v>
      </c>
      <c r="C15" s="2">
        <f t="shared" si="0"/>
        <v>21.2</v>
      </c>
      <c r="D15" s="2">
        <v>22.53</v>
      </c>
      <c r="E15" s="2" t="str">
        <f t="shared" si="1"/>
        <v>0</v>
      </c>
      <c r="H15" s="2" t="s">
        <v>4</v>
      </c>
      <c r="I15" s="2">
        <f>COUNT(C2:C201)</f>
        <v>200</v>
      </c>
    </row>
    <row r="16" spans="1:9">
      <c r="A16" s="3">
        <v>5.57</v>
      </c>
      <c r="B16" s="3">
        <v>23.2</v>
      </c>
      <c r="C16" s="2">
        <f t="shared" si="0"/>
        <v>28.77</v>
      </c>
      <c r="D16" s="2">
        <v>22.53</v>
      </c>
      <c r="E16" s="2" t="str">
        <f t="shared" si="1"/>
        <v>0</v>
      </c>
      <c r="H16" s="2" t="s">
        <v>5</v>
      </c>
    </row>
    <row r="17" spans="1:10">
      <c r="A17" s="3">
        <v>2.73</v>
      </c>
      <c r="B17" s="3">
        <v>18.190000000000001</v>
      </c>
      <c r="C17" s="2">
        <f t="shared" si="0"/>
        <v>20.92</v>
      </c>
      <c r="D17" s="2">
        <v>22.53</v>
      </c>
      <c r="E17" s="2" t="str">
        <f t="shared" si="1"/>
        <v>0</v>
      </c>
      <c r="H17" s="2" t="s">
        <v>7</v>
      </c>
      <c r="I17" s="2">
        <f>MAX(C2:C201)</f>
        <v>31.900000000000002</v>
      </c>
    </row>
    <row r="18" spans="1:10">
      <c r="A18" s="3">
        <v>4.4000000000000004</v>
      </c>
      <c r="B18" s="3">
        <v>20.94</v>
      </c>
      <c r="C18" s="2">
        <f t="shared" si="0"/>
        <v>25.340000000000003</v>
      </c>
      <c r="D18" s="2">
        <v>22.53</v>
      </c>
      <c r="E18" s="2" t="str">
        <f t="shared" si="1"/>
        <v>0</v>
      </c>
      <c r="H18" s="2" t="s">
        <v>8</v>
      </c>
      <c r="I18" s="2">
        <f>QUARTILE(C2:C201,3)</f>
        <v>26.375</v>
      </c>
    </row>
    <row r="19" spans="1:10">
      <c r="A19" s="3">
        <v>0</v>
      </c>
      <c r="B19" s="3">
        <v>17.46</v>
      </c>
      <c r="C19" s="2">
        <f t="shared" si="0"/>
        <v>17.46</v>
      </c>
      <c r="D19" s="2">
        <v>22.53</v>
      </c>
      <c r="E19" s="2" t="str">
        <f t="shared" si="1"/>
        <v>0</v>
      </c>
      <c r="H19" s="2" t="s">
        <v>9</v>
      </c>
      <c r="I19" s="2">
        <f>MEDIAN(C2:C201)</f>
        <v>22.895000000000003</v>
      </c>
    </row>
    <row r="20" spans="1:10">
      <c r="A20" s="3">
        <v>3.41</v>
      </c>
      <c r="B20" s="3">
        <v>16.329999999999998</v>
      </c>
      <c r="C20" s="2">
        <f t="shared" si="0"/>
        <v>19.739999999999998</v>
      </c>
      <c r="D20" s="2">
        <v>22.53</v>
      </c>
      <c r="E20" s="2" t="str">
        <f t="shared" si="1"/>
        <v>0</v>
      </c>
      <c r="H20" s="2" t="s">
        <v>10</v>
      </c>
      <c r="I20" s="2">
        <f>QUARTILE(C2:C201,1)</f>
        <v>19.594999999999999</v>
      </c>
    </row>
    <row r="21" spans="1:10">
      <c r="A21" s="3">
        <v>4.16</v>
      </c>
      <c r="B21" s="3">
        <v>22.54</v>
      </c>
      <c r="C21" s="2">
        <f t="shared" si="0"/>
        <v>26.7</v>
      </c>
      <c r="D21" s="2">
        <v>22.53</v>
      </c>
      <c r="E21" s="2" t="str">
        <f t="shared" si="1"/>
        <v>0</v>
      </c>
      <c r="H21" s="2" t="s">
        <v>11</v>
      </c>
      <c r="I21" s="2">
        <f>MIN(C2:C201)</f>
        <v>8.75</v>
      </c>
    </row>
    <row r="22" spans="1:10">
      <c r="A22" s="3">
        <v>3.6</v>
      </c>
      <c r="B22" s="3">
        <v>23.52</v>
      </c>
      <c r="C22" s="2">
        <f t="shared" si="0"/>
        <v>27.12</v>
      </c>
      <c r="D22" s="2">
        <v>22.53</v>
      </c>
      <c r="E22" s="2" t="str">
        <f t="shared" si="1"/>
        <v>0</v>
      </c>
    </row>
    <row r="23" spans="1:10">
      <c r="A23" s="3">
        <v>5.45</v>
      </c>
      <c r="B23" s="3">
        <v>3.3</v>
      </c>
      <c r="C23" s="2">
        <f t="shared" si="0"/>
        <v>8.75</v>
      </c>
      <c r="D23" s="2">
        <v>22.53</v>
      </c>
      <c r="E23" s="2" t="str">
        <f t="shared" si="1"/>
        <v>0</v>
      </c>
    </row>
    <row r="24" spans="1:10" ht="15.75">
      <c r="A24" s="3">
        <v>0</v>
      </c>
      <c r="B24" s="3">
        <v>22.87</v>
      </c>
      <c r="C24" s="2">
        <f t="shared" si="0"/>
        <v>22.87</v>
      </c>
      <c r="D24" s="2">
        <v>22.53</v>
      </c>
      <c r="E24" s="2" t="str">
        <f t="shared" si="1"/>
        <v>0</v>
      </c>
      <c r="H24" t="s">
        <v>24</v>
      </c>
      <c r="I24"/>
      <c r="J24"/>
    </row>
    <row r="25" spans="1:10" ht="16.5" thickBot="1">
      <c r="A25" s="3">
        <v>3.96</v>
      </c>
      <c r="B25" s="3">
        <v>18.309999999999999</v>
      </c>
      <c r="C25" s="2">
        <f t="shared" si="0"/>
        <v>22.27</v>
      </c>
      <c r="D25" s="2">
        <v>22.53</v>
      </c>
      <c r="E25" s="2" t="str">
        <f t="shared" si="1"/>
        <v>0</v>
      </c>
      <c r="H25"/>
      <c r="I25"/>
      <c r="J25"/>
    </row>
    <row r="26" spans="1:10" ht="15.75">
      <c r="A26" s="3">
        <v>4.54</v>
      </c>
      <c r="B26" s="3">
        <v>24.82</v>
      </c>
      <c r="C26" s="2">
        <f t="shared" si="0"/>
        <v>29.36</v>
      </c>
      <c r="D26" s="2">
        <v>22.53</v>
      </c>
      <c r="E26" s="2" t="str">
        <f t="shared" si="1"/>
        <v>0</v>
      </c>
      <c r="H26" s="6"/>
      <c r="I26" s="6" t="s">
        <v>25</v>
      </c>
      <c r="J26" s="6" t="s">
        <v>26</v>
      </c>
    </row>
    <row r="27" spans="1:10" ht="15.75">
      <c r="A27" s="3">
        <v>0</v>
      </c>
      <c r="B27" s="3">
        <v>13.22</v>
      </c>
      <c r="C27" s="2">
        <f t="shared" si="0"/>
        <v>13.22</v>
      </c>
      <c r="D27" s="2">
        <v>22.53</v>
      </c>
      <c r="E27" s="2" t="str">
        <f t="shared" si="1"/>
        <v>0</v>
      </c>
      <c r="H27" s="4" t="s">
        <v>13</v>
      </c>
      <c r="I27" s="4">
        <v>22.522599999999997</v>
      </c>
      <c r="J27" s="4">
        <v>22.530000000000058</v>
      </c>
    </row>
    <row r="28" spans="1:10" ht="15.75">
      <c r="A28" s="3">
        <v>4.21</v>
      </c>
      <c r="B28" s="3">
        <v>19.64</v>
      </c>
      <c r="C28" s="2">
        <f t="shared" si="0"/>
        <v>23.85</v>
      </c>
      <c r="D28" s="2">
        <v>22.53</v>
      </c>
      <c r="E28" s="2" t="str">
        <f t="shared" si="1"/>
        <v>0</v>
      </c>
      <c r="H28" s="4" t="s">
        <v>27</v>
      </c>
      <c r="I28" s="4">
        <v>23.757136924623381</v>
      </c>
      <c r="J28" s="4">
        <v>3.2474113244073006E-27</v>
      </c>
    </row>
    <row r="29" spans="1:10" ht="15.75">
      <c r="A29" s="3">
        <v>3.22</v>
      </c>
      <c r="B29" s="3">
        <v>14.11</v>
      </c>
      <c r="C29" s="2">
        <f t="shared" si="0"/>
        <v>17.329999999999998</v>
      </c>
      <c r="D29" s="2">
        <v>22.53</v>
      </c>
      <c r="E29" s="2" t="str">
        <f t="shared" si="1"/>
        <v>0</v>
      </c>
      <c r="H29" s="4" t="s">
        <v>28</v>
      </c>
      <c r="I29" s="4">
        <v>200</v>
      </c>
      <c r="J29" s="4">
        <v>200</v>
      </c>
    </row>
    <row r="30" spans="1:10" ht="15.75">
      <c r="A30" s="3">
        <v>0</v>
      </c>
      <c r="B30" s="3">
        <v>23.69</v>
      </c>
      <c r="C30" s="2">
        <f t="shared" si="0"/>
        <v>23.69</v>
      </c>
      <c r="D30" s="2">
        <v>22.53</v>
      </c>
      <c r="E30" s="2" t="str">
        <f t="shared" si="1"/>
        <v>0</v>
      </c>
      <c r="H30" s="4" t="s">
        <v>29</v>
      </c>
      <c r="I30" s="4">
        <v>0</v>
      </c>
      <c r="J30" s="4"/>
    </row>
    <row r="31" spans="1:10" ht="15.75">
      <c r="A31" s="3">
        <v>5.55</v>
      </c>
      <c r="B31" s="3">
        <v>15.04</v>
      </c>
      <c r="C31" s="2">
        <f t="shared" si="0"/>
        <v>20.59</v>
      </c>
      <c r="D31" s="2">
        <v>22.53</v>
      </c>
      <c r="E31" s="2" t="str">
        <f t="shared" si="1"/>
        <v>0</v>
      </c>
      <c r="H31" s="4" t="s">
        <v>30</v>
      </c>
      <c r="I31" s="4">
        <v>199</v>
      </c>
      <c r="J31" s="4"/>
    </row>
    <row r="32" spans="1:10" ht="15.75">
      <c r="A32" s="3">
        <v>6.35</v>
      </c>
      <c r="B32" s="3">
        <v>21.59</v>
      </c>
      <c r="C32" s="2">
        <f t="shared" si="0"/>
        <v>27.939999999999998</v>
      </c>
      <c r="D32" s="2">
        <v>22.53</v>
      </c>
      <c r="E32" s="2" t="str">
        <f t="shared" si="1"/>
        <v>0</v>
      </c>
      <c r="H32" s="4" t="s">
        <v>31</v>
      </c>
      <c r="I32" s="4">
        <v>-2.147087122492098E-2</v>
      </c>
      <c r="J32" s="4"/>
    </row>
    <row r="33" spans="1:10" ht="15.75">
      <c r="A33" s="3">
        <v>5.14</v>
      </c>
      <c r="B33" s="3">
        <v>10.81</v>
      </c>
      <c r="C33" s="2">
        <f t="shared" si="0"/>
        <v>15.95</v>
      </c>
      <c r="D33" s="2">
        <v>22.53</v>
      </c>
      <c r="E33" s="2" t="str">
        <f t="shared" si="1"/>
        <v>0</v>
      </c>
      <c r="H33" s="4" t="s">
        <v>32</v>
      </c>
      <c r="I33" s="4">
        <v>0.49144577627694314</v>
      </c>
      <c r="J33" s="4"/>
    </row>
    <row r="34" spans="1:10" ht="15.75">
      <c r="A34" s="3">
        <v>6.11</v>
      </c>
      <c r="B34" s="3">
        <v>20.46</v>
      </c>
      <c r="C34" s="2">
        <f t="shared" ref="C34:C65" si="2">SUM(A34:B34)</f>
        <v>26.57</v>
      </c>
      <c r="D34" s="2">
        <v>22.53</v>
      </c>
      <c r="E34" s="2" t="str">
        <f t="shared" si="1"/>
        <v>0</v>
      </c>
      <c r="H34" s="4" t="s">
        <v>33</v>
      </c>
      <c r="I34" s="4">
        <v>1.6525467466574466</v>
      </c>
      <c r="J34" s="4"/>
    </row>
    <row r="35" spans="1:10" ht="15.75">
      <c r="A35" s="3">
        <v>3.95</v>
      </c>
      <c r="B35" s="3">
        <v>15.56</v>
      </c>
      <c r="C35" s="2">
        <f t="shared" si="2"/>
        <v>19.510000000000002</v>
      </c>
      <c r="D35" s="2">
        <v>22.53</v>
      </c>
      <c r="E35" s="2" t="str">
        <f t="shared" si="1"/>
        <v>0</v>
      </c>
      <c r="H35" s="4" t="s">
        <v>34</v>
      </c>
      <c r="I35" s="4">
        <v>0.98289155255388627</v>
      </c>
      <c r="J35" s="4"/>
    </row>
    <row r="36" spans="1:10" ht="16.5" thickBot="1">
      <c r="A36" s="3">
        <v>4.54</v>
      </c>
      <c r="B36" s="3">
        <v>22.54</v>
      </c>
      <c r="C36" s="2">
        <f t="shared" si="2"/>
        <v>27.08</v>
      </c>
      <c r="D36" s="2">
        <v>22.53</v>
      </c>
      <c r="E36" s="2" t="str">
        <f t="shared" si="1"/>
        <v>0</v>
      </c>
      <c r="H36" s="5" t="s">
        <v>35</v>
      </c>
      <c r="I36" s="5">
        <v>1.9719564984429221</v>
      </c>
      <c r="J36" s="5"/>
    </row>
    <row r="37" spans="1:10">
      <c r="A37" s="3">
        <v>2.23</v>
      </c>
      <c r="B37" s="3">
        <v>25.29</v>
      </c>
      <c r="C37" s="2">
        <f t="shared" si="2"/>
        <v>27.52</v>
      </c>
      <c r="D37" s="2">
        <v>22.53</v>
      </c>
      <c r="E37" s="2" t="str">
        <f t="shared" si="1"/>
        <v>0</v>
      </c>
    </row>
    <row r="38" spans="1:10" ht="15.75" thickBot="1">
      <c r="A38" s="3">
        <v>4.99</v>
      </c>
      <c r="B38" s="3">
        <v>22.81</v>
      </c>
      <c r="C38" s="2">
        <f t="shared" si="2"/>
        <v>27.799999999999997</v>
      </c>
      <c r="D38" s="2">
        <v>22.53</v>
      </c>
      <c r="E38" s="2" t="str">
        <f t="shared" si="1"/>
        <v>0</v>
      </c>
    </row>
    <row r="39" spans="1:10" ht="15.75">
      <c r="A39" s="3">
        <v>4.83</v>
      </c>
      <c r="B39" s="3">
        <v>23.45</v>
      </c>
      <c r="C39" s="2">
        <f t="shared" si="2"/>
        <v>28.28</v>
      </c>
      <c r="D39" s="2">
        <v>22.53</v>
      </c>
      <c r="E39" s="2" t="str">
        <f t="shared" si="1"/>
        <v>0</v>
      </c>
      <c r="H39" s="7" t="s">
        <v>12</v>
      </c>
      <c r="I39" s="7"/>
    </row>
    <row r="40" spans="1:10" ht="15.75">
      <c r="A40" s="3">
        <v>5.03</v>
      </c>
      <c r="B40" s="3">
        <v>21.01</v>
      </c>
      <c r="C40" s="2">
        <f t="shared" si="2"/>
        <v>26.040000000000003</v>
      </c>
      <c r="D40" s="2">
        <v>22.53</v>
      </c>
      <c r="E40" s="2" t="str">
        <f t="shared" si="1"/>
        <v>0</v>
      </c>
      <c r="H40" s="4"/>
      <c r="I40" s="4"/>
    </row>
    <row r="41" spans="1:10" ht="15.75">
      <c r="A41" s="3">
        <v>3.56</v>
      </c>
      <c r="B41" s="3">
        <v>21.94</v>
      </c>
      <c r="C41" s="2">
        <f t="shared" si="2"/>
        <v>25.5</v>
      </c>
      <c r="D41" s="2">
        <v>22.53</v>
      </c>
      <c r="E41" s="2" t="str">
        <f t="shared" si="1"/>
        <v>0</v>
      </c>
      <c r="H41" s="4" t="s">
        <v>13</v>
      </c>
      <c r="I41" s="4">
        <v>22.522599999999997</v>
      </c>
    </row>
    <row r="42" spans="1:10" ht="15.75">
      <c r="A42" s="3">
        <v>5.15</v>
      </c>
      <c r="B42" s="3">
        <v>24.63</v>
      </c>
      <c r="C42" s="2">
        <f t="shared" si="2"/>
        <v>29.78</v>
      </c>
      <c r="D42" s="2">
        <v>22.53</v>
      </c>
      <c r="E42" s="2" t="str">
        <f t="shared" si="1"/>
        <v>0</v>
      </c>
      <c r="H42" s="4" t="s">
        <v>14</v>
      </c>
      <c r="I42" s="4">
        <v>0.34465299160621965</v>
      </c>
    </row>
    <row r="43" spans="1:10" ht="15.75">
      <c r="A43" s="3">
        <v>5.69</v>
      </c>
      <c r="B43" s="3">
        <v>24.13</v>
      </c>
      <c r="C43" s="2">
        <f t="shared" si="2"/>
        <v>29.82</v>
      </c>
      <c r="D43" s="2">
        <v>22.53</v>
      </c>
      <c r="E43" s="2" t="str">
        <f t="shared" si="1"/>
        <v>0</v>
      </c>
      <c r="H43" s="4" t="s">
        <v>9</v>
      </c>
      <c r="I43" s="4">
        <v>22.895000000000003</v>
      </c>
    </row>
    <row r="44" spans="1:10" ht="15.75">
      <c r="A44" s="3">
        <v>3.59</v>
      </c>
      <c r="B44" s="3">
        <v>15.52</v>
      </c>
      <c r="C44" s="2">
        <f t="shared" si="2"/>
        <v>19.11</v>
      </c>
      <c r="D44" s="2">
        <v>22.53</v>
      </c>
      <c r="E44" s="2" t="str">
        <f t="shared" si="1"/>
        <v>0</v>
      </c>
      <c r="H44" s="4" t="s">
        <v>15</v>
      </c>
      <c r="I44" s="4">
        <v>15.95</v>
      </c>
    </row>
    <row r="45" spans="1:10" ht="15.75">
      <c r="A45" s="3">
        <v>3.39</v>
      </c>
      <c r="B45" s="3">
        <v>28.15</v>
      </c>
      <c r="C45" s="2">
        <f t="shared" si="2"/>
        <v>31.54</v>
      </c>
      <c r="D45" s="2">
        <v>22.53</v>
      </c>
      <c r="E45" s="2" t="str">
        <f t="shared" si="1"/>
        <v>1</v>
      </c>
      <c r="H45" s="4" t="s">
        <v>16</v>
      </c>
      <c r="I45" s="4">
        <v>4.8741293504197634</v>
      </c>
    </row>
    <row r="46" spans="1:10" ht="15.75">
      <c r="A46" s="3">
        <v>2.77</v>
      </c>
      <c r="B46" s="3">
        <v>22</v>
      </c>
      <c r="C46" s="2">
        <f t="shared" si="2"/>
        <v>24.77</v>
      </c>
      <c r="D46" s="2">
        <v>22.53</v>
      </c>
      <c r="E46" s="2" t="str">
        <f t="shared" si="1"/>
        <v>0</v>
      </c>
      <c r="H46" s="4" t="s">
        <v>17</v>
      </c>
      <c r="I46" s="4">
        <v>23.757136924623381</v>
      </c>
    </row>
    <row r="47" spans="1:10" ht="15.75">
      <c r="A47" s="3">
        <v>0</v>
      </c>
      <c r="B47" s="3">
        <v>15.34</v>
      </c>
      <c r="C47" s="2">
        <f t="shared" si="2"/>
        <v>15.34</v>
      </c>
      <c r="D47" s="2">
        <v>22.53</v>
      </c>
      <c r="E47" s="2" t="str">
        <f t="shared" si="1"/>
        <v>0</v>
      </c>
      <c r="H47" s="4" t="s">
        <v>18</v>
      </c>
      <c r="I47" s="4">
        <v>2.530969088886037E-2</v>
      </c>
    </row>
    <row r="48" spans="1:10" ht="15.75">
      <c r="A48" s="3">
        <v>4.25</v>
      </c>
      <c r="B48" s="3">
        <v>20.36</v>
      </c>
      <c r="C48" s="2">
        <f t="shared" si="2"/>
        <v>24.61</v>
      </c>
      <c r="D48" s="2">
        <v>22.53</v>
      </c>
      <c r="E48" s="2" t="str">
        <f t="shared" si="1"/>
        <v>0</v>
      </c>
      <c r="H48" s="4" t="s">
        <v>19</v>
      </c>
      <c r="I48" s="4">
        <v>-0.52257295914973145</v>
      </c>
    </row>
    <row r="49" spans="1:9" ht="15.75">
      <c r="A49" s="3">
        <v>3.97</v>
      </c>
      <c r="B49" s="3">
        <v>13.7</v>
      </c>
      <c r="C49" s="2">
        <f t="shared" si="2"/>
        <v>17.669999999999998</v>
      </c>
      <c r="D49" s="2">
        <v>22.53</v>
      </c>
      <c r="E49" s="2" t="str">
        <f t="shared" si="1"/>
        <v>0</v>
      </c>
      <c r="H49" s="4" t="s">
        <v>20</v>
      </c>
      <c r="I49" s="4">
        <v>23.150000000000002</v>
      </c>
    </row>
    <row r="50" spans="1:9" ht="15.75">
      <c r="A50" s="3">
        <v>3.1</v>
      </c>
      <c r="B50" s="3">
        <v>21.92</v>
      </c>
      <c r="C50" s="2">
        <f t="shared" si="2"/>
        <v>25.020000000000003</v>
      </c>
      <c r="D50" s="2">
        <v>22.53</v>
      </c>
      <c r="E50" s="2" t="str">
        <f t="shared" si="1"/>
        <v>0</v>
      </c>
      <c r="H50" s="4" t="s">
        <v>11</v>
      </c>
      <c r="I50" s="4">
        <v>8.75</v>
      </c>
    </row>
    <row r="51" spans="1:9" ht="15.75">
      <c r="A51" s="3">
        <v>4.13</v>
      </c>
      <c r="B51" s="3">
        <v>22.73</v>
      </c>
      <c r="C51" s="2">
        <f t="shared" si="2"/>
        <v>26.86</v>
      </c>
      <c r="D51" s="2">
        <v>22.53</v>
      </c>
      <c r="E51" s="2" t="str">
        <f t="shared" si="1"/>
        <v>0</v>
      </c>
      <c r="H51" s="4" t="s">
        <v>7</v>
      </c>
      <c r="I51" s="4">
        <v>31.900000000000002</v>
      </c>
    </row>
    <row r="52" spans="1:9" ht="15.75">
      <c r="A52" s="3">
        <v>3.81</v>
      </c>
      <c r="B52" s="3">
        <v>16.73</v>
      </c>
      <c r="C52" s="2">
        <f t="shared" si="2"/>
        <v>20.54</v>
      </c>
      <c r="D52" s="2">
        <v>22.53</v>
      </c>
      <c r="E52" s="2" t="str">
        <f t="shared" si="1"/>
        <v>0</v>
      </c>
      <c r="H52" s="4" t="s">
        <v>21</v>
      </c>
      <c r="I52" s="4">
        <v>4504.5199999999995</v>
      </c>
    </row>
    <row r="53" spans="1:9" ht="16.5" thickBot="1">
      <c r="A53" s="3">
        <v>0</v>
      </c>
      <c r="B53" s="3">
        <v>21.96</v>
      </c>
      <c r="C53" s="2">
        <f t="shared" si="2"/>
        <v>21.96</v>
      </c>
      <c r="D53" s="2">
        <v>22.53</v>
      </c>
      <c r="E53" s="2" t="str">
        <f t="shared" si="1"/>
        <v>0</v>
      </c>
      <c r="H53" s="5" t="s">
        <v>22</v>
      </c>
      <c r="I53" s="5">
        <v>200</v>
      </c>
    </row>
    <row r="54" spans="1:9">
      <c r="A54" s="3">
        <v>3.95</v>
      </c>
      <c r="B54" s="3">
        <v>16.91</v>
      </c>
      <c r="C54" s="2">
        <f t="shared" si="2"/>
        <v>20.86</v>
      </c>
      <c r="D54" s="2">
        <v>22.53</v>
      </c>
      <c r="E54" s="2" t="str">
        <f t="shared" si="1"/>
        <v>0</v>
      </c>
    </row>
    <row r="55" spans="1:9">
      <c r="A55" s="3">
        <v>5.97</v>
      </c>
      <c r="B55" s="3">
        <v>22.25</v>
      </c>
      <c r="C55" s="2">
        <f t="shared" si="2"/>
        <v>28.22</v>
      </c>
      <c r="D55" s="2">
        <v>22.53</v>
      </c>
      <c r="E55" s="2" t="str">
        <f t="shared" si="1"/>
        <v>0</v>
      </c>
    </row>
    <row r="56" spans="1:9">
      <c r="A56" s="3">
        <v>4.0999999999999996</v>
      </c>
      <c r="B56" s="3">
        <v>18.489999999999998</v>
      </c>
      <c r="C56" s="2">
        <f t="shared" si="2"/>
        <v>22.589999999999996</v>
      </c>
      <c r="D56" s="2">
        <v>22.53</v>
      </c>
      <c r="E56" s="2" t="str">
        <f t="shared" si="1"/>
        <v>0</v>
      </c>
    </row>
    <row r="57" spans="1:9">
      <c r="A57" s="3">
        <v>4.21</v>
      </c>
      <c r="B57" s="3">
        <v>14.76</v>
      </c>
      <c r="C57" s="2">
        <f t="shared" si="2"/>
        <v>18.97</v>
      </c>
      <c r="D57" s="2">
        <v>22.53</v>
      </c>
      <c r="E57" s="2" t="str">
        <f t="shared" si="1"/>
        <v>0</v>
      </c>
    </row>
    <row r="58" spans="1:9">
      <c r="A58" s="3">
        <v>3.83</v>
      </c>
      <c r="B58" s="3">
        <v>24.01</v>
      </c>
      <c r="C58" s="2">
        <f t="shared" si="2"/>
        <v>27.840000000000003</v>
      </c>
      <c r="D58" s="2">
        <v>22.53</v>
      </c>
      <c r="E58" s="2" t="str">
        <f t="shared" si="1"/>
        <v>0</v>
      </c>
    </row>
    <row r="59" spans="1:9">
      <c r="A59" s="3">
        <v>3.93</v>
      </c>
      <c r="B59" s="3">
        <v>8.64</v>
      </c>
      <c r="C59" s="2">
        <f t="shared" si="2"/>
        <v>12.57</v>
      </c>
      <c r="D59" s="2">
        <v>22.53</v>
      </c>
      <c r="E59" s="2" t="str">
        <f t="shared" si="1"/>
        <v>0</v>
      </c>
    </row>
    <row r="60" spans="1:9">
      <c r="A60" s="3">
        <v>4.74</v>
      </c>
      <c r="B60" s="3">
        <v>20.57</v>
      </c>
      <c r="C60" s="2">
        <f t="shared" si="2"/>
        <v>25.310000000000002</v>
      </c>
      <c r="D60" s="2">
        <v>22.53</v>
      </c>
      <c r="E60" s="2" t="str">
        <f t="shared" si="1"/>
        <v>0</v>
      </c>
    </row>
    <row r="61" spans="1:9">
      <c r="A61" s="3">
        <v>0</v>
      </c>
      <c r="B61" s="3">
        <v>17.59</v>
      </c>
      <c r="C61" s="2">
        <f t="shared" si="2"/>
        <v>17.59</v>
      </c>
      <c r="D61" s="2">
        <v>22.53</v>
      </c>
      <c r="E61" s="2" t="str">
        <f t="shared" si="1"/>
        <v>0</v>
      </c>
    </row>
    <row r="62" spans="1:9">
      <c r="A62" s="3">
        <v>5.61</v>
      </c>
      <c r="B62" s="3">
        <v>20.93</v>
      </c>
      <c r="C62" s="2">
        <f t="shared" si="2"/>
        <v>26.54</v>
      </c>
      <c r="D62" s="2">
        <v>22.53</v>
      </c>
      <c r="E62" s="2" t="str">
        <f t="shared" si="1"/>
        <v>0</v>
      </c>
    </row>
    <row r="63" spans="1:9">
      <c r="A63" s="3">
        <v>3.8</v>
      </c>
      <c r="B63" s="3">
        <v>17</v>
      </c>
      <c r="C63" s="2">
        <f t="shared" si="2"/>
        <v>20.8</v>
      </c>
      <c r="D63" s="2">
        <v>22.53</v>
      </c>
      <c r="E63" s="2" t="str">
        <f t="shared" si="1"/>
        <v>0</v>
      </c>
    </row>
    <row r="64" spans="1:9">
      <c r="A64" s="3">
        <v>4.46</v>
      </c>
      <c r="B64" s="3">
        <v>23.17</v>
      </c>
      <c r="C64" s="2">
        <f t="shared" si="2"/>
        <v>27.630000000000003</v>
      </c>
      <c r="D64" s="2">
        <v>22.53</v>
      </c>
      <c r="E64" s="2" t="str">
        <f t="shared" si="1"/>
        <v>0</v>
      </c>
    </row>
    <row r="65" spans="1:5">
      <c r="A65" s="3">
        <v>3.7</v>
      </c>
      <c r="B65" s="3">
        <v>13.58</v>
      </c>
      <c r="C65" s="2">
        <f t="shared" si="2"/>
        <v>17.28</v>
      </c>
      <c r="D65" s="2">
        <v>22.53</v>
      </c>
      <c r="E65" s="2" t="str">
        <f t="shared" si="1"/>
        <v>0</v>
      </c>
    </row>
    <row r="66" spans="1:5">
      <c r="A66" s="3">
        <v>6.06</v>
      </c>
      <c r="B66" s="3">
        <v>14</v>
      </c>
      <c r="C66" s="2">
        <f t="shared" ref="C66:C97" si="3">SUM(A66:B66)</f>
        <v>20.059999999999999</v>
      </c>
      <c r="D66" s="2">
        <v>22.53</v>
      </c>
      <c r="E66" s="2" t="str">
        <f t="shared" si="1"/>
        <v>0</v>
      </c>
    </row>
    <row r="67" spans="1:5">
      <c r="A67" s="3">
        <v>4.83</v>
      </c>
      <c r="B67" s="3">
        <v>17.440000000000001</v>
      </c>
      <c r="C67" s="2">
        <f t="shared" si="3"/>
        <v>22.270000000000003</v>
      </c>
      <c r="D67" s="2">
        <v>22.53</v>
      </c>
      <c r="E67" s="2" t="str">
        <f t="shared" ref="E67:E130" si="4">IF(C67&gt;30,"1","0")</f>
        <v>0</v>
      </c>
    </row>
    <row r="68" spans="1:5">
      <c r="A68" s="3">
        <v>3.16</v>
      </c>
      <c r="B68" s="3">
        <v>21.92</v>
      </c>
      <c r="C68" s="2">
        <f t="shared" si="3"/>
        <v>25.080000000000002</v>
      </c>
      <c r="D68" s="2">
        <v>22.53</v>
      </c>
      <c r="E68" s="2" t="str">
        <f t="shared" si="4"/>
        <v>0</v>
      </c>
    </row>
    <row r="69" spans="1:5">
      <c r="A69" s="3">
        <v>2.5</v>
      </c>
      <c r="B69" s="3">
        <v>20.87</v>
      </c>
      <c r="C69" s="2">
        <f t="shared" si="3"/>
        <v>23.37</v>
      </c>
      <c r="D69" s="2">
        <v>22.53</v>
      </c>
      <c r="E69" s="2" t="str">
        <f t="shared" si="4"/>
        <v>0</v>
      </c>
    </row>
    <row r="70" spans="1:5">
      <c r="A70" s="3">
        <v>5.63</v>
      </c>
      <c r="B70" s="3">
        <v>7.43</v>
      </c>
      <c r="C70" s="2">
        <f t="shared" si="3"/>
        <v>13.059999999999999</v>
      </c>
      <c r="D70" s="2">
        <v>22.53</v>
      </c>
      <c r="E70" s="2" t="str">
        <f t="shared" si="4"/>
        <v>0</v>
      </c>
    </row>
    <row r="71" spans="1:5">
      <c r="A71" s="3">
        <v>4.41</v>
      </c>
      <c r="B71" s="3">
        <v>13.93</v>
      </c>
      <c r="C71" s="2">
        <f t="shared" si="3"/>
        <v>18.34</v>
      </c>
      <c r="D71" s="2">
        <v>22.53</v>
      </c>
      <c r="E71" s="2" t="str">
        <f t="shared" si="4"/>
        <v>0</v>
      </c>
    </row>
    <row r="72" spans="1:5">
      <c r="A72" s="3">
        <v>5.26</v>
      </c>
      <c r="B72" s="3">
        <v>20.010000000000002</v>
      </c>
      <c r="C72" s="2">
        <f t="shared" si="3"/>
        <v>25.270000000000003</v>
      </c>
      <c r="D72" s="2">
        <v>22.53</v>
      </c>
      <c r="E72" s="2" t="str">
        <f t="shared" si="4"/>
        <v>0</v>
      </c>
    </row>
    <row r="73" spans="1:5">
      <c r="A73" s="3">
        <v>0</v>
      </c>
      <c r="B73" s="3">
        <v>19.71</v>
      </c>
      <c r="C73" s="2">
        <f t="shared" si="3"/>
        <v>19.71</v>
      </c>
      <c r="D73" s="2">
        <v>22.53</v>
      </c>
      <c r="E73" s="2" t="str">
        <f t="shared" si="4"/>
        <v>0</v>
      </c>
    </row>
    <row r="74" spans="1:5">
      <c r="A74" s="3">
        <v>3.26</v>
      </c>
      <c r="B74" s="3">
        <v>19.72</v>
      </c>
      <c r="C74" s="2">
        <f t="shared" si="3"/>
        <v>22.979999999999997</v>
      </c>
      <c r="D74" s="2">
        <v>22.53</v>
      </c>
      <c r="E74" s="2" t="str">
        <f t="shared" si="4"/>
        <v>0</v>
      </c>
    </row>
    <row r="75" spans="1:5">
      <c r="A75" s="3">
        <v>5.12</v>
      </c>
      <c r="B75" s="3">
        <v>17.72</v>
      </c>
      <c r="C75" s="2">
        <f t="shared" si="3"/>
        <v>22.84</v>
      </c>
      <c r="D75" s="2">
        <v>22.53</v>
      </c>
      <c r="E75" s="2" t="str">
        <f t="shared" si="4"/>
        <v>0</v>
      </c>
    </row>
    <row r="76" spans="1:5">
      <c r="A76" s="3">
        <v>5.07</v>
      </c>
      <c r="B76" s="3">
        <v>19.5</v>
      </c>
      <c r="C76" s="2">
        <f t="shared" si="3"/>
        <v>24.57</v>
      </c>
      <c r="D76" s="2">
        <v>22.53</v>
      </c>
      <c r="E76" s="2" t="str">
        <f t="shared" si="4"/>
        <v>0</v>
      </c>
    </row>
    <row r="77" spans="1:5">
      <c r="A77" s="3">
        <v>0</v>
      </c>
      <c r="B77" s="3">
        <v>16.47</v>
      </c>
      <c r="C77" s="2">
        <f t="shared" si="3"/>
        <v>16.47</v>
      </c>
      <c r="D77" s="2">
        <v>22.53</v>
      </c>
      <c r="E77" s="2" t="str">
        <f t="shared" si="4"/>
        <v>0</v>
      </c>
    </row>
    <row r="78" spans="1:5">
      <c r="A78" s="3">
        <v>4.1399999999999997</v>
      </c>
      <c r="B78" s="3">
        <v>18.78</v>
      </c>
      <c r="C78" s="2">
        <f t="shared" si="3"/>
        <v>22.92</v>
      </c>
      <c r="D78" s="2">
        <v>22.53</v>
      </c>
      <c r="E78" s="2" t="str">
        <f t="shared" si="4"/>
        <v>0</v>
      </c>
    </row>
    <row r="79" spans="1:5">
      <c r="A79" s="3">
        <v>4.75</v>
      </c>
      <c r="B79" s="3">
        <v>15.99</v>
      </c>
      <c r="C79" s="2">
        <f t="shared" si="3"/>
        <v>20.740000000000002</v>
      </c>
      <c r="D79" s="2">
        <v>22.53</v>
      </c>
      <c r="E79" s="2" t="str">
        <f t="shared" si="4"/>
        <v>0</v>
      </c>
    </row>
    <row r="80" spans="1:5">
      <c r="A80" s="3">
        <v>3.67</v>
      </c>
      <c r="B80" s="3">
        <v>24.15</v>
      </c>
      <c r="C80" s="2">
        <f t="shared" si="3"/>
        <v>27.82</v>
      </c>
      <c r="D80" s="2">
        <v>22.53</v>
      </c>
      <c r="E80" s="2" t="str">
        <f t="shared" si="4"/>
        <v>0</v>
      </c>
    </row>
    <row r="81" spans="1:5">
      <c r="A81" s="3">
        <v>3.02</v>
      </c>
      <c r="B81" s="3">
        <v>24.52</v>
      </c>
      <c r="C81" s="2">
        <f t="shared" si="3"/>
        <v>27.54</v>
      </c>
      <c r="D81" s="2">
        <v>22.53</v>
      </c>
      <c r="E81" s="2" t="str">
        <f t="shared" si="4"/>
        <v>0</v>
      </c>
    </row>
    <row r="82" spans="1:5">
      <c r="A82" s="3">
        <v>3.47</v>
      </c>
      <c r="B82" s="3">
        <v>18.5</v>
      </c>
      <c r="C82" s="2">
        <f t="shared" si="3"/>
        <v>21.97</v>
      </c>
      <c r="D82" s="2">
        <v>22.53</v>
      </c>
      <c r="E82" s="2" t="str">
        <f t="shared" si="4"/>
        <v>0</v>
      </c>
    </row>
    <row r="83" spans="1:5">
      <c r="A83" s="3">
        <v>3.3</v>
      </c>
      <c r="B83" s="3">
        <v>18.96</v>
      </c>
      <c r="C83" s="2">
        <f t="shared" si="3"/>
        <v>22.26</v>
      </c>
      <c r="D83" s="2">
        <v>22.53</v>
      </c>
      <c r="E83" s="2" t="str">
        <f t="shared" si="4"/>
        <v>0</v>
      </c>
    </row>
    <row r="84" spans="1:5">
      <c r="A84" s="3">
        <v>2.77</v>
      </c>
      <c r="B84" s="3">
        <v>17.920000000000002</v>
      </c>
      <c r="C84" s="2">
        <f t="shared" si="3"/>
        <v>20.69</v>
      </c>
      <c r="D84" s="2">
        <v>22.53</v>
      </c>
      <c r="E84" s="2" t="str">
        <f t="shared" si="4"/>
        <v>0</v>
      </c>
    </row>
    <row r="85" spans="1:5">
      <c r="A85" s="3">
        <v>3.2</v>
      </c>
      <c r="B85" s="3">
        <v>11.21</v>
      </c>
      <c r="C85" s="2">
        <f t="shared" si="3"/>
        <v>14.41</v>
      </c>
      <c r="D85" s="2">
        <v>22.53</v>
      </c>
      <c r="E85" s="2" t="str">
        <f t="shared" si="4"/>
        <v>0</v>
      </c>
    </row>
    <row r="86" spans="1:5">
      <c r="A86" s="3">
        <v>0</v>
      </c>
      <c r="B86" s="3">
        <v>22.32</v>
      </c>
      <c r="C86" s="2">
        <f t="shared" si="3"/>
        <v>22.32</v>
      </c>
      <c r="D86" s="2">
        <v>22.53</v>
      </c>
      <c r="E86" s="2" t="str">
        <f t="shared" si="4"/>
        <v>0</v>
      </c>
    </row>
    <row r="87" spans="1:5">
      <c r="A87" s="3">
        <v>0</v>
      </c>
      <c r="B87" s="3">
        <v>15.2</v>
      </c>
      <c r="C87" s="2">
        <f t="shared" si="3"/>
        <v>15.2</v>
      </c>
      <c r="D87" s="2">
        <v>22.53</v>
      </c>
      <c r="E87" s="2" t="str">
        <f t="shared" si="4"/>
        <v>0</v>
      </c>
    </row>
    <row r="88" spans="1:5">
      <c r="A88" s="3">
        <v>6.27</v>
      </c>
      <c r="B88" s="3">
        <v>17.14</v>
      </c>
      <c r="C88" s="2">
        <f t="shared" si="3"/>
        <v>23.41</v>
      </c>
      <c r="D88" s="2">
        <v>22.53</v>
      </c>
      <c r="E88" s="2" t="str">
        <f t="shared" si="4"/>
        <v>0</v>
      </c>
    </row>
    <row r="89" spans="1:5">
      <c r="A89" s="3">
        <v>6.4</v>
      </c>
      <c r="B89" s="3">
        <v>16.059999999999999</v>
      </c>
      <c r="C89" s="2">
        <f t="shared" si="3"/>
        <v>22.46</v>
      </c>
      <c r="D89" s="2">
        <v>22.53</v>
      </c>
      <c r="E89" s="2" t="str">
        <f t="shared" si="4"/>
        <v>0</v>
      </c>
    </row>
    <row r="90" spans="1:5">
      <c r="A90" s="3">
        <v>4.67</v>
      </c>
      <c r="B90" s="3">
        <v>24.99</v>
      </c>
      <c r="C90" s="2">
        <f t="shared" si="3"/>
        <v>29.659999999999997</v>
      </c>
      <c r="D90" s="2">
        <v>22.53</v>
      </c>
      <c r="E90" s="2" t="str">
        <f t="shared" si="4"/>
        <v>0</v>
      </c>
    </row>
    <row r="91" spans="1:5">
      <c r="A91" s="3">
        <v>3.41</v>
      </c>
      <c r="B91" s="3">
        <v>12.83</v>
      </c>
      <c r="C91" s="2">
        <f t="shared" si="3"/>
        <v>16.240000000000002</v>
      </c>
      <c r="D91" s="2">
        <v>22.53</v>
      </c>
      <c r="E91" s="2" t="str">
        <f t="shared" si="4"/>
        <v>0</v>
      </c>
    </row>
    <row r="92" spans="1:5">
      <c r="A92" s="3">
        <v>0</v>
      </c>
      <c r="B92" s="3">
        <v>20.75</v>
      </c>
      <c r="C92" s="2">
        <f t="shared" si="3"/>
        <v>20.75</v>
      </c>
      <c r="D92" s="2">
        <v>22.53</v>
      </c>
      <c r="E92" s="2" t="str">
        <f t="shared" si="4"/>
        <v>0</v>
      </c>
    </row>
    <row r="93" spans="1:5">
      <c r="A93" s="3">
        <v>4.25</v>
      </c>
      <c r="B93" s="3">
        <v>19.329999999999998</v>
      </c>
      <c r="C93" s="2">
        <f t="shared" si="3"/>
        <v>23.58</v>
      </c>
      <c r="D93" s="2">
        <v>22.53</v>
      </c>
      <c r="E93" s="2" t="str">
        <f t="shared" si="4"/>
        <v>0</v>
      </c>
    </row>
    <row r="94" spans="1:5">
      <c r="A94" s="3">
        <v>4.6100000000000003</v>
      </c>
      <c r="B94" s="3">
        <v>17.87</v>
      </c>
      <c r="C94" s="2">
        <f t="shared" si="3"/>
        <v>22.48</v>
      </c>
      <c r="D94" s="2">
        <v>22.53</v>
      </c>
      <c r="E94" s="2" t="str">
        <f t="shared" si="4"/>
        <v>0</v>
      </c>
    </row>
    <row r="95" spans="1:5">
      <c r="A95" s="3">
        <v>4.41</v>
      </c>
      <c r="B95" s="3">
        <v>18.95</v>
      </c>
      <c r="C95" s="2">
        <f t="shared" si="3"/>
        <v>23.36</v>
      </c>
      <c r="D95" s="2">
        <v>22.53</v>
      </c>
      <c r="E95" s="2" t="str">
        <f t="shared" si="4"/>
        <v>0</v>
      </c>
    </row>
    <row r="96" spans="1:5">
      <c r="A96" s="3">
        <v>5.31</v>
      </c>
      <c r="B96" s="3">
        <v>23.54</v>
      </c>
      <c r="C96" s="2">
        <f t="shared" si="3"/>
        <v>28.849999999999998</v>
      </c>
      <c r="D96" s="2">
        <v>22.53</v>
      </c>
      <c r="E96" s="2" t="str">
        <f t="shared" si="4"/>
        <v>0</v>
      </c>
    </row>
    <row r="97" spans="1:5">
      <c r="A97" s="3">
        <v>2.76</v>
      </c>
      <c r="B97" s="3">
        <v>15.15</v>
      </c>
      <c r="C97" s="2">
        <f t="shared" si="3"/>
        <v>17.91</v>
      </c>
      <c r="D97" s="2">
        <v>22.53</v>
      </c>
      <c r="E97" s="2" t="str">
        <f t="shared" si="4"/>
        <v>0</v>
      </c>
    </row>
    <row r="98" spans="1:5">
      <c r="A98" s="3">
        <v>4.6399999999999997</v>
      </c>
      <c r="B98" s="3">
        <v>23.23</v>
      </c>
      <c r="C98" s="2">
        <f t="shared" ref="C98:C129" si="5">SUM(A98:B98)</f>
        <v>27.87</v>
      </c>
      <c r="D98" s="2">
        <v>22.53</v>
      </c>
      <c r="E98" s="2" t="str">
        <f t="shared" si="4"/>
        <v>0</v>
      </c>
    </row>
    <row r="99" spans="1:5">
      <c r="A99" s="3">
        <v>4.3099999999999996</v>
      </c>
      <c r="B99" s="3">
        <v>21.95</v>
      </c>
      <c r="C99" s="2">
        <f t="shared" si="5"/>
        <v>26.259999999999998</v>
      </c>
      <c r="D99" s="2">
        <v>22.53</v>
      </c>
      <c r="E99" s="2" t="str">
        <f t="shared" si="4"/>
        <v>0</v>
      </c>
    </row>
    <row r="100" spans="1:5">
      <c r="A100" s="3">
        <v>4.3899999999999997</v>
      </c>
      <c r="B100" s="3">
        <v>22.47</v>
      </c>
      <c r="C100" s="2">
        <f t="shared" si="5"/>
        <v>26.86</v>
      </c>
      <c r="D100" s="2">
        <v>22.53</v>
      </c>
      <c r="E100" s="2" t="str">
        <f t="shared" si="4"/>
        <v>0</v>
      </c>
    </row>
    <row r="101" spans="1:5">
      <c r="A101" s="3">
        <v>0</v>
      </c>
      <c r="B101" s="3">
        <v>11.58</v>
      </c>
      <c r="C101" s="2">
        <f t="shared" si="5"/>
        <v>11.58</v>
      </c>
      <c r="D101" s="2">
        <v>22.53</v>
      </c>
      <c r="E101" s="2" t="str">
        <f t="shared" si="4"/>
        <v>0</v>
      </c>
    </row>
    <row r="102" spans="1:5">
      <c r="A102" s="3">
        <v>4.93</v>
      </c>
      <c r="B102" s="3">
        <v>20.03</v>
      </c>
      <c r="C102" s="2">
        <f t="shared" si="5"/>
        <v>24.96</v>
      </c>
      <c r="D102" s="2">
        <v>22.53</v>
      </c>
      <c r="E102" s="2" t="str">
        <f t="shared" si="4"/>
        <v>0</v>
      </c>
    </row>
    <row r="103" spans="1:5">
      <c r="A103" s="3">
        <v>5.14</v>
      </c>
      <c r="B103" s="3">
        <v>13.06</v>
      </c>
      <c r="C103" s="2">
        <f t="shared" si="5"/>
        <v>18.2</v>
      </c>
      <c r="D103" s="2">
        <v>22.53</v>
      </c>
      <c r="E103" s="2" t="str">
        <f t="shared" si="4"/>
        <v>0</v>
      </c>
    </row>
    <row r="104" spans="1:5">
      <c r="A104" s="3">
        <v>0</v>
      </c>
      <c r="B104" s="3">
        <v>17.48</v>
      </c>
      <c r="C104" s="2">
        <f t="shared" si="5"/>
        <v>17.48</v>
      </c>
      <c r="D104" s="2">
        <v>22.53</v>
      </c>
      <c r="E104" s="2" t="str">
        <f t="shared" si="4"/>
        <v>0</v>
      </c>
    </row>
    <row r="105" spans="1:5">
      <c r="A105" s="3">
        <v>6.36</v>
      </c>
      <c r="B105" s="3">
        <v>19.89</v>
      </c>
      <c r="C105" s="2">
        <f t="shared" si="5"/>
        <v>26.25</v>
      </c>
      <c r="D105" s="2">
        <v>22.53</v>
      </c>
      <c r="E105" s="2" t="str">
        <f t="shared" si="4"/>
        <v>0</v>
      </c>
    </row>
    <row r="106" spans="1:5">
      <c r="A106" s="3">
        <v>2.99</v>
      </c>
      <c r="B106" s="3">
        <v>17.260000000000002</v>
      </c>
      <c r="C106" s="2">
        <f t="shared" si="5"/>
        <v>20.25</v>
      </c>
      <c r="D106" s="2">
        <v>22.53</v>
      </c>
      <c r="E106" s="2" t="str">
        <f t="shared" si="4"/>
        <v>0</v>
      </c>
    </row>
    <row r="107" spans="1:5">
      <c r="A107" s="3">
        <v>3.11</v>
      </c>
      <c r="B107" s="3">
        <v>14.13</v>
      </c>
      <c r="C107" s="2">
        <f t="shared" si="5"/>
        <v>17.240000000000002</v>
      </c>
      <c r="D107" s="2">
        <v>22.53</v>
      </c>
      <c r="E107" s="2" t="str">
        <f t="shared" si="4"/>
        <v>0</v>
      </c>
    </row>
    <row r="108" spans="1:5">
      <c r="A108" s="3">
        <v>3.52</v>
      </c>
      <c r="B108" s="3">
        <v>21.42</v>
      </c>
      <c r="C108" s="2">
        <f t="shared" si="5"/>
        <v>24.94</v>
      </c>
      <c r="D108" s="2">
        <v>22.53</v>
      </c>
      <c r="E108" s="2" t="str">
        <f t="shared" si="4"/>
        <v>0</v>
      </c>
    </row>
    <row r="109" spans="1:5">
      <c r="A109" s="3">
        <v>2.97</v>
      </c>
      <c r="B109" s="3">
        <v>24.67</v>
      </c>
      <c r="C109" s="2">
        <f t="shared" si="5"/>
        <v>27.64</v>
      </c>
      <c r="D109" s="2">
        <v>22.53</v>
      </c>
      <c r="E109" s="2" t="str">
        <f t="shared" si="4"/>
        <v>0</v>
      </c>
    </row>
    <row r="110" spans="1:5">
      <c r="A110" s="3">
        <v>2.62</v>
      </c>
      <c r="B110" s="3">
        <v>26.47</v>
      </c>
      <c r="C110" s="2">
        <f t="shared" si="5"/>
        <v>29.09</v>
      </c>
      <c r="D110" s="2">
        <v>22.53</v>
      </c>
      <c r="E110" s="2" t="str">
        <f t="shared" si="4"/>
        <v>0</v>
      </c>
    </row>
    <row r="111" spans="1:5">
      <c r="A111" s="3">
        <v>5.59</v>
      </c>
      <c r="B111" s="3">
        <v>21.36</v>
      </c>
      <c r="C111" s="2">
        <f t="shared" si="5"/>
        <v>26.95</v>
      </c>
      <c r="D111" s="2">
        <v>22.53</v>
      </c>
      <c r="E111" s="2" t="str">
        <f t="shared" si="4"/>
        <v>0</v>
      </c>
    </row>
    <row r="112" spans="1:5">
      <c r="A112" s="3">
        <v>5.08</v>
      </c>
      <c r="B112" s="3">
        <v>21.29</v>
      </c>
      <c r="C112" s="2">
        <f t="shared" si="5"/>
        <v>26.369999999999997</v>
      </c>
      <c r="D112" s="2">
        <v>22.53</v>
      </c>
      <c r="E112" s="2" t="str">
        <f t="shared" si="4"/>
        <v>0</v>
      </c>
    </row>
    <row r="113" spans="1:5">
      <c r="A113" s="3">
        <v>4.0199999999999996</v>
      </c>
      <c r="B113" s="3">
        <v>17.989999999999998</v>
      </c>
      <c r="C113" s="2">
        <f t="shared" si="5"/>
        <v>22.009999999999998</v>
      </c>
      <c r="D113" s="2">
        <v>22.53</v>
      </c>
      <c r="E113" s="2" t="str">
        <f t="shared" si="4"/>
        <v>0</v>
      </c>
    </row>
    <row r="114" spans="1:5">
      <c r="A114" s="3">
        <v>0</v>
      </c>
      <c r="B114" s="3">
        <v>25.58</v>
      </c>
      <c r="C114" s="2">
        <f t="shared" si="5"/>
        <v>25.58</v>
      </c>
      <c r="D114" s="2">
        <v>22.53</v>
      </c>
      <c r="E114" s="2" t="str">
        <f t="shared" si="4"/>
        <v>0</v>
      </c>
    </row>
    <row r="115" spans="1:5">
      <c r="A115" s="3">
        <v>4.93</v>
      </c>
      <c r="B115" s="3">
        <v>14.15</v>
      </c>
      <c r="C115" s="2">
        <f t="shared" si="5"/>
        <v>19.079999999999998</v>
      </c>
      <c r="D115" s="2">
        <v>22.53</v>
      </c>
      <c r="E115" s="2" t="str">
        <f t="shared" si="4"/>
        <v>0</v>
      </c>
    </row>
    <row r="116" spans="1:5">
      <c r="A116" s="3">
        <v>0</v>
      </c>
      <c r="B116" s="3">
        <v>16.34</v>
      </c>
      <c r="C116" s="2">
        <f t="shared" si="5"/>
        <v>16.34</v>
      </c>
      <c r="D116" s="2">
        <v>22.53</v>
      </c>
      <c r="E116" s="2" t="str">
        <f t="shared" si="4"/>
        <v>0</v>
      </c>
    </row>
    <row r="117" spans="1:5">
      <c r="A117" s="3">
        <v>0</v>
      </c>
      <c r="B117" s="3">
        <v>12.29</v>
      </c>
      <c r="C117" s="2">
        <f t="shared" si="5"/>
        <v>12.29</v>
      </c>
      <c r="D117" s="2">
        <v>22.53</v>
      </c>
      <c r="E117" s="2" t="str">
        <f t="shared" si="4"/>
        <v>0</v>
      </c>
    </row>
    <row r="118" spans="1:5">
      <c r="A118" s="3">
        <v>6.44</v>
      </c>
      <c r="B118" s="3">
        <v>21.97</v>
      </c>
      <c r="C118" s="2">
        <f t="shared" si="5"/>
        <v>28.41</v>
      </c>
      <c r="D118" s="2">
        <v>22.53</v>
      </c>
      <c r="E118" s="2" t="str">
        <f t="shared" si="4"/>
        <v>0</v>
      </c>
    </row>
    <row r="119" spans="1:5">
      <c r="A119" s="3">
        <v>5.01</v>
      </c>
      <c r="B119" s="3">
        <v>24.75</v>
      </c>
      <c r="C119" s="2">
        <f t="shared" si="5"/>
        <v>29.759999999999998</v>
      </c>
      <c r="D119" s="2">
        <v>22.53</v>
      </c>
      <c r="E119" s="2" t="str">
        <f t="shared" si="4"/>
        <v>0</v>
      </c>
    </row>
    <row r="120" spans="1:5">
      <c r="A120" s="3">
        <v>4.41</v>
      </c>
      <c r="B120" s="3">
        <v>13.92</v>
      </c>
      <c r="C120" s="2">
        <f t="shared" si="5"/>
        <v>18.329999999999998</v>
      </c>
      <c r="D120" s="2">
        <v>22.53</v>
      </c>
      <c r="E120" s="2" t="str">
        <f t="shared" si="4"/>
        <v>0</v>
      </c>
    </row>
    <row r="121" spans="1:5">
      <c r="A121" s="3">
        <v>7.63</v>
      </c>
      <c r="B121" s="3">
        <v>19.18</v>
      </c>
      <c r="C121" s="2">
        <f t="shared" si="5"/>
        <v>26.81</v>
      </c>
      <c r="D121" s="2">
        <v>22.53</v>
      </c>
      <c r="E121" s="2" t="str">
        <f t="shared" si="4"/>
        <v>0</v>
      </c>
    </row>
    <row r="122" spans="1:5">
      <c r="A122" s="3">
        <v>0</v>
      </c>
      <c r="B122" s="3">
        <v>17.149999999999999</v>
      </c>
      <c r="C122" s="2">
        <f t="shared" si="5"/>
        <v>17.149999999999999</v>
      </c>
      <c r="D122" s="2">
        <v>22.53</v>
      </c>
      <c r="E122" s="2" t="str">
        <f t="shared" si="4"/>
        <v>0</v>
      </c>
    </row>
    <row r="123" spans="1:5">
      <c r="A123" s="3">
        <v>5.53</v>
      </c>
      <c r="B123" s="3">
        <v>11.83</v>
      </c>
      <c r="C123" s="2">
        <f t="shared" si="5"/>
        <v>17.36</v>
      </c>
      <c r="D123" s="2">
        <v>22.53</v>
      </c>
      <c r="E123" s="2" t="str">
        <f t="shared" si="4"/>
        <v>0</v>
      </c>
    </row>
    <row r="124" spans="1:5">
      <c r="A124" s="3">
        <v>4.87</v>
      </c>
      <c r="B124" s="3">
        <v>21.49</v>
      </c>
      <c r="C124" s="2">
        <f t="shared" si="5"/>
        <v>26.36</v>
      </c>
      <c r="D124" s="2">
        <v>22.53</v>
      </c>
      <c r="E124" s="2" t="str">
        <f t="shared" si="4"/>
        <v>0</v>
      </c>
    </row>
    <row r="125" spans="1:5">
      <c r="A125" s="3">
        <v>0</v>
      </c>
      <c r="B125" s="3">
        <v>10.82</v>
      </c>
      <c r="C125" s="2">
        <f t="shared" si="5"/>
        <v>10.82</v>
      </c>
      <c r="D125" s="2">
        <v>22.53</v>
      </c>
      <c r="E125" s="2" t="str">
        <f t="shared" si="4"/>
        <v>0</v>
      </c>
    </row>
    <row r="126" spans="1:5">
      <c r="A126" s="3">
        <v>0</v>
      </c>
      <c r="B126" s="3">
        <v>18.62</v>
      </c>
      <c r="C126" s="2">
        <f t="shared" si="5"/>
        <v>18.62</v>
      </c>
      <c r="D126" s="2">
        <v>22.53</v>
      </c>
      <c r="E126" s="2" t="str">
        <f t="shared" si="4"/>
        <v>0</v>
      </c>
    </row>
    <row r="127" spans="1:5">
      <c r="A127" s="3">
        <v>3.83</v>
      </c>
      <c r="B127" s="3">
        <v>8.91</v>
      </c>
      <c r="C127" s="2">
        <f t="shared" si="5"/>
        <v>12.74</v>
      </c>
      <c r="D127" s="2">
        <v>22.53</v>
      </c>
      <c r="E127" s="2" t="str">
        <f t="shared" si="4"/>
        <v>0</v>
      </c>
    </row>
    <row r="128" spans="1:5">
      <c r="A128" s="3">
        <v>5.63</v>
      </c>
      <c r="B128" s="3">
        <v>23.38</v>
      </c>
      <c r="C128" s="2">
        <f t="shared" si="5"/>
        <v>29.009999999999998</v>
      </c>
      <c r="D128" s="2">
        <v>22.53</v>
      </c>
      <c r="E128" s="2" t="str">
        <f t="shared" si="4"/>
        <v>0</v>
      </c>
    </row>
    <row r="129" spans="1:5">
      <c r="A129" s="3">
        <v>0</v>
      </c>
      <c r="B129" s="3">
        <v>17.37</v>
      </c>
      <c r="C129" s="2">
        <f t="shared" si="5"/>
        <v>17.37</v>
      </c>
      <c r="D129" s="2">
        <v>22.53</v>
      </c>
      <c r="E129" s="2" t="str">
        <f t="shared" si="4"/>
        <v>0</v>
      </c>
    </row>
    <row r="130" spans="1:5">
      <c r="A130" s="3">
        <v>0</v>
      </c>
      <c r="B130" s="3">
        <v>8.9</v>
      </c>
      <c r="C130" s="2">
        <f t="shared" ref="C130:C161" si="6">SUM(A130:B130)</f>
        <v>8.9</v>
      </c>
      <c r="D130" s="2">
        <v>22.53</v>
      </c>
      <c r="E130" s="2" t="str">
        <f t="shared" si="4"/>
        <v>0</v>
      </c>
    </row>
    <row r="131" spans="1:5">
      <c r="A131" s="3">
        <v>4.7</v>
      </c>
      <c r="B131" s="3">
        <v>12.29</v>
      </c>
      <c r="C131" s="2">
        <f t="shared" si="6"/>
        <v>16.989999999999998</v>
      </c>
      <c r="D131" s="2">
        <v>22.53</v>
      </c>
      <c r="E131" s="2" t="str">
        <f t="shared" ref="E131:E194" si="7">IF(C131&gt;30,"1","0")</f>
        <v>0</v>
      </c>
    </row>
    <row r="132" spans="1:5">
      <c r="A132" s="3">
        <v>0</v>
      </c>
      <c r="B132" s="3">
        <v>27.79</v>
      </c>
      <c r="C132" s="2">
        <f t="shared" si="6"/>
        <v>27.79</v>
      </c>
      <c r="D132" s="2">
        <v>22.53</v>
      </c>
      <c r="E132" s="2" t="str">
        <f t="shared" si="7"/>
        <v>0</v>
      </c>
    </row>
    <row r="133" spans="1:5">
      <c r="A133" s="3">
        <v>3.68</v>
      </c>
      <c r="B133" s="3">
        <v>18.96</v>
      </c>
      <c r="C133" s="2">
        <f t="shared" si="6"/>
        <v>22.64</v>
      </c>
      <c r="D133" s="2">
        <v>22.53</v>
      </c>
      <c r="E133" s="2" t="str">
        <f t="shared" si="7"/>
        <v>0</v>
      </c>
    </row>
    <row r="134" spans="1:5">
      <c r="A134" s="3">
        <v>5.36</v>
      </c>
      <c r="B134" s="3">
        <v>21.22</v>
      </c>
      <c r="C134" s="2">
        <f t="shared" si="6"/>
        <v>26.58</v>
      </c>
      <c r="D134" s="2">
        <v>22.53</v>
      </c>
      <c r="E134" s="2" t="str">
        <f t="shared" si="7"/>
        <v>0</v>
      </c>
    </row>
    <row r="135" spans="1:5">
      <c r="A135" s="3">
        <v>0</v>
      </c>
      <c r="B135" s="3">
        <v>19.489999999999998</v>
      </c>
      <c r="C135" s="2">
        <f t="shared" si="6"/>
        <v>19.489999999999998</v>
      </c>
      <c r="D135" s="2">
        <v>22.53</v>
      </c>
      <c r="E135" s="2" t="str">
        <f t="shared" si="7"/>
        <v>0</v>
      </c>
    </row>
    <row r="136" spans="1:5">
      <c r="A136" s="3">
        <v>0</v>
      </c>
      <c r="B136" s="3">
        <v>19.52</v>
      </c>
      <c r="C136" s="2">
        <f t="shared" si="6"/>
        <v>19.52</v>
      </c>
      <c r="D136" s="2">
        <v>22.53</v>
      </c>
      <c r="E136" s="2" t="str">
        <f t="shared" si="7"/>
        <v>0</v>
      </c>
    </row>
    <row r="137" spans="1:5">
      <c r="A137" s="3">
        <v>5.59</v>
      </c>
      <c r="B137" s="3">
        <v>21.25</v>
      </c>
      <c r="C137" s="2">
        <f t="shared" si="6"/>
        <v>26.84</v>
      </c>
      <c r="D137" s="2">
        <v>22.53</v>
      </c>
      <c r="E137" s="2" t="str">
        <f t="shared" si="7"/>
        <v>0</v>
      </c>
    </row>
    <row r="138" spans="1:5">
      <c r="A138" s="3">
        <v>5.93</v>
      </c>
      <c r="B138" s="3">
        <v>16.09</v>
      </c>
      <c r="C138" s="2">
        <f t="shared" si="6"/>
        <v>22.02</v>
      </c>
      <c r="D138" s="2">
        <v>22.53</v>
      </c>
      <c r="E138" s="2" t="str">
        <f t="shared" si="7"/>
        <v>0</v>
      </c>
    </row>
    <row r="139" spans="1:5">
      <c r="A139" s="3">
        <v>2.86</v>
      </c>
      <c r="B139" s="3">
        <v>19.37</v>
      </c>
      <c r="C139" s="2">
        <f t="shared" si="6"/>
        <v>22.23</v>
      </c>
      <c r="D139" s="2">
        <v>22.53</v>
      </c>
      <c r="E139" s="2" t="str">
        <f t="shared" si="7"/>
        <v>0</v>
      </c>
    </row>
    <row r="140" spans="1:5">
      <c r="A140" s="3">
        <v>3.6</v>
      </c>
      <c r="B140" s="3">
        <v>17.12</v>
      </c>
      <c r="C140" s="2">
        <f t="shared" si="6"/>
        <v>20.720000000000002</v>
      </c>
      <c r="D140" s="2">
        <v>22.53</v>
      </c>
      <c r="E140" s="2" t="str">
        <f t="shared" si="7"/>
        <v>0</v>
      </c>
    </row>
    <row r="141" spans="1:5">
      <c r="A141" s="3">
        <v>6.19</v>
      </c>
      <c r="B141" s="3">
        <v>19.02</v>
      </c>
      <c r="C141" s="2">
        <f t="shared" si="6"/>
        <v>25.21</v>
      </c>
      <c r="D141" s="2">
        <v>22.53</v>
      </c>
      <c r="E141" s="2" t="str">
        <f t="shared" si="7"/>
        <v>0</v>
      </c>
    </row>
    <row r="142" spans="1:5">
      <c r="A142" s="3">
        <v>2.5099999999999998</v>
      </c>
      <c r="B142" s="3">
        <v>15.97</v>
      </c>
      <c r="C142" s="2">
        <f t="shared" si="6"/>
        <v>18.48</v>
      </c>
      <c r="D142" s="2">
        <v>22.53</v>
      </c>
      <c r="E142" s="2" t="str">
        <f t="shared" si="7"/>
        <v>0</v>
      </c>
    </row>
    <row r="143" spans="1:5">
      <c r="A143" s="3">
        <v>0</v>
      </c>
      <c r="B143" s="3">
        <v>21.74</v>
      </c>
      <c r="C143" s="2">
        <f t="shared" si="6"/>
        <v>21.74</v>
      </c>
      <c r="D143" s="2">
        <v>22.53</v>
      </c>
      <c r="E143" s="2" t="str">
        <f t="shared" si="7"/>
        <v>0</v>
      </c>
    </row>
    <row r="144" spans="1:5">
      <c r="A144" s="3">
        <v>3.72</v>
      </c>
      <c r="B144" s="3">
        <v>22.34</v>
      </c>
      <c r="C144" s="2">
        <f t="shared" si="6"/>
        <v>26.06</v>
      </c>
      <c r="D144" s="2">
        <v>22.53</v>
      </c>
      <c r="E144" s="2" t="str">
        <f t="shared" si="7"/>
        <v>0</v>
      </c>
    </row>
    <row r="145" spans="1:5">
      <c r="A145" s="3">
        <v>6.15</v>
      </c>
      <c r="B145" s="3">
        <v>21.16</v>
      </c>
      <c r="C145" s="2">
        <f t="shared" si="6"/>
        <v>27.310000000000002</v>
      </c>
      <c r="D145" s="2">
        <v>22.53</v>
      </c>
      <c r="E145" s="2" t="str">
        <f t="shared" si="7"/>
        <v>0</v>
      </c>
    </row>
    <row r="146" spans="1:5">
      <c r="A146" s="3">
        <v>3.45</v>
      </c>
      <c r="B146" s="3">
        <v>22.01</v>
      </c>
      <c r="C146" s="2">
        <f t="shared" si="6"/>
        <v>25.46</v>
      </c>
      <c r="D146" s="2">
        <v>22.53</v>
      </c>
      <c r="E146" s="2" t="str">
        <f t="shared" si="7"/>
        <v>0</v>
      </c>
    </row>
    <row r="147" spans="1:5">
      <c r="A147" s="3">
        <v>4.43</v>
      </c>
      <c r="B147" s="3">
        <v>22.36</v>
      </c>
      <c r="C147" s="2">
        <f t="shared" si="6"/>
        <v>26.79</v>
      </c>
      <c r="D147" s="2">
        <v>22.53</v>
      </c>
      <c r="E147" s="2" t="str">
        <f t="shared" si="7"/>
        <v>0</v>
      </c>
    </row>
    <row r="148" spans="1:5">
      <c r="A148" s="3">
        <v>0</v>
      </c>
      <c r="B148" s="3">
        <v>22.97</v>
      </c>
      <c r="C148" s="2">
        <f t="shared" si="6"/>
        <v>22.97</v>
      </c>
      <c r="D148" s="2">
        <v>22.53</v>
      </c>
      <c r="E148" s="2" t="str">
        <f t="shared" si="7"/>
        <v>0</v>
      </c>
    </row>
    <row r="149" spans="1:5">
      <c r="A149" s="3">
        <v>4.2699999999999996</v>
      </c>
      <c r="B149" s="3">
        <v>15</v>
      </c>
      <c r="C149" s="2">
        <f t="shared" si="6"/>
        <v>19.27</v>
      </c>
      <c r="D149" s="2">
        <v>22.53</v>
      </c>
      <c r="E149" s="2" t="str">
        <f t="shared" si="7"/>
        <v>0</v>
      </c>
    </row>
    <row r="150" spans="1:5">
      <c r="A150" s="3">
        <v>5.34</v>
      </c>
      <c r="B150" s="3">
        <v>24.78</v>
      </c>
      <c r="C150" s="2">
        <f t="shared" si="6"/>
        <v>30.12</v>
      </c>
      <c r="D150" s="2">
        <v>22.53</v>
      </c>
      <c r="E150" s="2" t="str">
        <f t="shared" si="7"/>
        <v>1</v>
      </c>
    </row>
    <row r="151" spans="1:5">
      <c r="A151" s="3">
        <v>3.31</v>
      </c>
      <c r="B151" s="3">
        <v>9.4</v>
      </c>
      <c r="C151" s="2">
        <f t="shared" si="6"/>
        <v>12.71</v>
      </c>
      <c r="D151" s="2">
        <v>22.53</v>
      </c>
      <c r="E151" s="2" t="str">
        <f t="shared" si="7"/>
        <v>0</v>
      </c>
    </row>
    <row r="152" spans="1:5">
      <c r="A152" s="3">
        <v>4.49</v>
      </c>
      <c r="B152" s="3">
        <v>15.24</v>
      </c>
      <c r="C152" s="2">
        <f t="shared" si="6"/>
        <v>19.73</v>
      </c>
      <c r="D152" s="2">
        <v>22.53</v>
      </c>
      <c r="E152" s="2" t="str">
        <f t="shared" si="7"/>
        <v>0</v>
      </c>
    </row>
    <row r="153" spans="1:5">
      <c r="A153" s="3">
        <v>3.02</v>
      </c>
      <c r="B153" s="3">
        <v>21.07</v>
      </c>
      <c r="C153" s="2">
        <f t="shared" si="6"/>
        <v>24.09</v>
      </c>
      <c r="D153" s="2">
        <v>22.53</v>
      </c>
      <c r="E153" s="2" t="str">
        <f t="shared" si="7"/>
        <v>0</v>
      </c>
    </row>
    <row r="154" spans="1:5">
      <c r="A154" s="3">
        <v>2.64</v>
      </c>
      <c r="B154" s="3">
        <v>20.98</v>
      </c>
      <c r="C154" s="2">
        <f t="shared" si="6"/>
        <v>23.62</v>
      </c>
      <c r="D154" s="2">
        <v>22.53</v>
      </c>
      <c r="E154" s="2" t="str">
        <f t="shared" si="7"/>
        <v>0</v>
      </c>
    </row>
    <row r="155" spans="1:5">
      <c r="A155" s="3">
        <v>0</v>
      </c>
      <c r="B155" s="3">
        <v>19.670000000000002</v>
      </c>
      <c r="C155" s="2">
        <f t="shared" si="6"/>
        <v>19.670000000000002</v>
      </c>
      <c r="D155" s="2">
        <v>22.53</v>
      </c>
      <c r="E155" s="2" t="str">
        <f t="shared" si="7"/>
        <v>0</v>
      </c>
    </row>
    <row r="156" spans="1:5">
      <c r="A156" s="3">
        <v>0</v>
      </c>
      <c r="B156" s="3">
        <v>22.96</v>
      </c>
      <c r="C156" s="2">
        <f t="shared" si="6"/>
        <v>22.96</v>
      </c>
      <c r="D156" s="2">
        <v>22.53</v>
      </c>
      <c r="E156" s="2" t="str">
        <f t="shared" si="7"/>
        <v>0</v>
      </c>
    </row>
    <row r="157" spans="1:5">
      <c r="A157" s="3">
        <v>2.5</v>
      </c>
      <c r="B157" s="3">
        <v>18.82</v>
      </c>
      <c r="C157" s="2">
        <f t="shared" si="6"/>
        <v>21.32</v>
      </c>
      <c r="D157" s="2">
        <v>22.53</v>
      </c>
      <c r="E157" s="2" t="str">
        <f t="shared" si="7"/>
        <v>0</v>
      </c>
    </row>
    <row r="158" spans="1:5">
      <c r="A158" s="3">
        <v>3.66</v>
      </c>
      <c r="B158" s="3">
        <v>15.54</v>
      </c>
      <c r="C158" s="2">
        <f t="shared" si="6"/>
        <v>19.2</v>
      </c>
      <c r="D158" s="2">
        <v>22.53</v>
      </c>
      <c r="E158" s="2" t="str">
        <f t="shared" si="7"/>
        <v>0</v>
      </c>
    </row>
    <row r="159" spans="1:5">
      <c r="A159" s="3">
        <v>4.1100000000000003</v>
      </c>
      <c r="B159" s="3">
        <v>18.02</v>
      </c>
      <c r="C159" s="2">
        <f t="shared" si="6"/>
        <v>22.13</v>
      </c>
      <c r="D159" s="2">
        <v>22.53</v>
      </c>
      <c r="E159" s="2" t="str">
        <f t="shared" si="7"/>
        <v>0</v>
      </c>
    </row>
    <row r="160" spans="1:5">
      <c r="A160" s="3">
        <v>5.03</v>
      </c>
      <c r="B160" s="3">
        <v>17.2</v>
      </c>
      <c r="C160" s="2">
        <f t="shared" si="6"/>
        <v>22.23</v>
      </c>
      <c r="D160" s="2">
        <v>22.53</v>
      </c>
      <c r="E160" s="2" t="str">
        <f t="shared" si="7"/>
        <v>0</v>
      </c>
    </row>
    <row r="161" spans="1:5">
      <c r="A161" s="3">
        <v>4.57</v>
      </c>
      <c r="B161" s="3">
        <v>26.12</v>
      </c>
      <c r="C161" s="2">
        <f t="shared" si="6"/>
        <v>30.69</v>
      </c>
      <c r="D161" s="2">
        <v>22.53</v>
      </c>
      <c r="E161" s="2" t="str">
        <f t="shared" si="7"/>
        <v>1</v>
      </c>
    </row>
    <row r="162" spans="1:5">
      <c r="A162" s="3">
        <v>4.76</v>
      </c>
      <c r="B162" s="3">
        <v>12.22</v>
      </c>
      <c r="C162" s="2">
        <f t="shared" ref="C162:C193" si="8">SUM(A162:B162)</f>
        <v>16.98</v>
      </c>
      <c r="D162" s="2">
        <v>22.53</v>
      </c>
      <c r="E162" s="2" t="str">
        <f t="shared" si="7"/>
        <v>0</v>
      </c>
    </row>
    <row r="163" spans="1:5">
      <c r="A163" s="3">
        <v>3.95</v>
      </c>
      <c r="B163" s="3">
        <v>23.28</v>
      </c>
      <c r="C163" s="2">
        <f t="shared" si="8"/>
        <v>27.23</v>
      </c>
      <c r="D163" s="2">
        <v>22.53</v>
      </c>
      <c r="E163" s="2" t="str">
        <f t="shared" si="7"/>
        <v>0</v>
      </c>
    </row>
    <row r="164" spans="1:5">
      <c r="A164" s="3">
        <v>4.04</v>
      </c>
      <c r="B164" s="3">
        <v>25.02</v>
      </c>
      <c r="C164" s="2">
        <f t="shared" si="8"/>
        <v>29.06</v>
      </c>
      <c r="D164" s="2">
        <v>22.53</v>
      </c>
      <c r="E164" s="2" t="str">
        <f t="shared" si="7"/>
        <v>0</v>
      </c>
    </row>
    <row r="165" spans="1:5">
      <c r="A165" s="3">
        <v>5.4</v>
      </c>
      <c r="B165" s="3">
        <v>16.38</v>
      </c>
      <c r="C165" s="2">
        <f t="shared" si="8"/>
        <v>21.78</v>
      </c>
      <c r="D165" s="2">
        <v>22.53</v>
      </c>
      <c r="E165" s="2" t="str">
        <f t="shared" si="7"/>
        <v>0</v>
      </c>
    </row>
    <row r="166" spans="1:5">
      <c r="A166" s="3">
        <v>2.91</v>
      </c>
      <c r="B166" s="3">
        <v>16.71</v>
      </c>
      <c r="C166" s="2">
        <f t="shared" si="8"/>
        <v>19.62</v>
      </c>
      <c r="D166" s="2">
        <v>22.53</v>
      </c>
      <c r="E166" s="2" t="str">
        <f t="shared" si="7"/>
        <v>0</v>
      </c>
    </row>
    <row r="167" spans="1:5">
      <c r="A167" s="3">
        <v>0</v>
      </c>
      <c r="B167" s="3">
        <v>9.75</v>
      </c>
      <c r="C167" s="2">
        <f t="shared" si="8"/>
        <v>9.75</v>
      </c>
      <c r="D167" s="2">
        <v>22.53</v>
      </c>
      <c r="E167" s="2" t="str">
        <f t="shared" si="7"/>
        <v>0</v>
      </c>
    </row>
    <row r="168" spans="1:5">
      <c r="A168" s="3">
        <v>2.4</v>
      </c>
      <c r="B168" s="3">
        <v>21.67</v>
      </c>
      <c r="C168" s="2">
        <f t="shared" si="8"/>
        <v>24.07</v>
      </c>
      <c r="D168" s="2">
        <v>22.53</v>
      </c>
      <c r="E168" s="2" t="str">
        <f t="shared" si="7"/>
        <v>0</v>
      </c>
    </row>
    <row r="169" spans="1:5">
      <c r="A169" s="3">
        <v>3.09</v>
      </c>
      <c r="B169" s="3">
        <v>16.68</v>
      </c>
      <c r="C169" s="2">
        <f t="shared" si="8"/>
        <v>19.77</v>
      </c>
      <c r="D169" s="2">
        <v>22.53</v>
      </c>
      <c r="E169" s="2" t="str">
        <f t="shared" si="7"/>
        <v>0</v>
      </c>
    </row>
    <row r="170" spans="1:5">
      <c r="A170" s="3">
        <v>6.13</v>
      </c>
      <c r="B170" s="3">
        <v>25.22</v>
      </c>
      <c r="C170" s="2">
        <f t="shared" si="8"/>
        <v>31.349999999999998</v>
      </c>
      <c r="D170" s="2">
        <v>22.53</v>
      </c>
      <c r="E170" s="2" t="str">
        <f t="shared" si="7"/>
        <v>1</v>
      </c>
    </row>
    <row r="171" spans="1:5">
      <c r="A171" s="3">
        <v>4.6399999999999997</v>
      </c>
      <c r="B171" s="3">
        <v>17.55</v>
      </c>
      <c r="C171" s="2">
        <f t="shared" si="8"/>
        <v>22.19</v>
      </c>
      <c r="D171" s="2">
        <v>22.53</v>
      </c>
      <c r="E171" s="2" t="str">
        <f t="shared" si="7"/>
        <v>0</v>
      </c>
    </row>
    <row r="172" spans="1:5">
      <c r="A172" s="3">
        <v>7.14</v>
      </c>
      <c r="B172" s="3">
        <v>15.86</v>
      </c>
      <c r="C172" s="2">
        <f t="shared" si="8"/>
        <v>23</v>
      </c>
      <c r="D172" s="2">
        <v>22.53</v>
      </c>
      <c r="E172" s="2" t="str">
        <f t="shared" si="7"/>
        <v>0</v>
      </c>
    </row>
    <row r="173" spans="1:5">
      <c r="A173" s="3">
        <v>5.57</v>
      </c>
      <c r="B173" s="3">
        <v>17.02</v>
      </c>
      <c r="C173" s="2">
        <f t="shared" si="8"/>
        <v>22.59</v>
      </c>
      <c r="D173" s="2">
        <v>22.53</v>
      </c>
      <c r="E173" s="2" t="str">
        <f t="shared" si="7"/>
        <v>0</v>
      </c>
    </row>
    <row r="174" spans="1:5">
      <c r="A174" s="3">
        <v>2.82</v>
      </c>
      <c r="B174" s="3">
        <v>25.08</v>
      </c>
      <c r="C174" s="2">
        <f t="shared" si="8"/>
        <v>27.9</v>
      </c>
      <c r="D174" s="2">
        <v>22.53</v>
      </c>
      <c r="E174" s="2" t="str">
        <f t="shared" si="7"/>
        <v>0</v>
      </c>
    </row>
    <row r="175" spans="1:5">
      <c r="A175" s="3">
        <v>5.9</v>
      </c>
      <c r="B175" s="3">
        <v>17.57</v>
      </c>
      <c r="C175" s="2">
        <f t="shared" si="8"/>
        <v>23.47</v>
      </c>
      <c r="D175" s="2">
        <v>22.53</v>
      </c>
      <c r="E175" s="2" t="str">
        <f t="shared" si="7"/>
        <v>0</v>
      </c>
    </row>
    <row r="176" spans="1:5">
      <c r="A176" s="3">
        <v>4.7699999999999996</v>
      </c>
      <c r="B176" s="3">
        <v>18.850000000000001</v>
      </c>
      <c r="C176" s="2">
        <f t="shared" si="8"/>
        <v>23.62</v>
      </c>
      <c r="D176" s="2">
        <v>22.53</v>
      </c>
      <c r="E176" s="2" t="str">
        <f t="shared" si="7"/>
        <v>0</v>
      </c>
    </row>
    <row r="177" spans="1:5">
      <c r="A177" s="3">
        <v>6.44</v>
      </c>
      <c r="B177" s="3">
        <v>17.13</v>
      </c>
      <c r="C177" s="2">
        <f t="shared" si="8"/>
        <v>23.57</v>
      </c>
      <c r="D177" s="2">
        <v>22.53</v>
      </c>
      <c r="E177" s="2" t="str">
        <f t="shared" si="7"/>
        <v>0</v>
      </c>
    </row>
    <row r="178" spans="1:5">
      <c r="A178" s="3">
        <v>3.37</v>
      </c>
      <c r="B178" s="3">
        <v>21.08</v>
      </c>
      <c r="C178" s="2">
        <f t="shared" si="8"/>
        <v>24.45</v>
      </c>
      <c r="D178" s="2">
        <v>22.53</v>
      </c>
      <c r="E178" s="2" t="str">
        <f t="shared" si="7"/>
        <v>0</v>
      </c>
    </row>
    <row r="179" spans="1:5">
      <c r="A179" s="3">
        <v>3.82</v>
      </c>
      <c r="B179" s="3">
        <v>19.510000000000002</v>
      </c>
      <c r="C179" s="2">
        <f t="shared" si="8"/>
        <v>23.330000000000002</v>
      </c>
      <c r="D179" s="2">
        <v>22.53</v>
      </c>
      <c r="E179" s="2" t="str">
        <f t="shared" si="7"/>
        <v>0</v>
      </c>
    </row>
    <row r="180" spans="1:5">
      <c r="A180" s="3">
        <v>4.6900000000000004</v>
      </c>
      <c r="B180" s="3">
        <v>26.74</v>
      </c>
      <c r="C180" s="2">
        <f t="shared" si="8"/>
        <v>31.43</v>
      </c>
      <c r="D180" s="2">
        <v>22.53</v>
      </c>
      <c r="E180" s="2" t="str">
        <f t="shared" si="7"/>
        <v>1</v>
      </c>
    </row>
    <row r="181" spans="1:5">
      <c r="A181" s="3">
        <v>0</v>
      </c>
      <c r="B181" s="3">
        <v>18.48</v>
      </c>
      <c r="C181" s="2">
        <f t="shared" si="8"/>
        <v>18.48</v>
      </c>
      <c r="D181" s="2">
        <v>22.53</v>
      </c>
      <c r="E181" s="2" t="str">
        <f t="shared" si="7"/>
        <v>0</v>
      </c>
    </row>
    <row r="182" spans="1:5">
      <c r="A182" s="3">
        <v>3.02</v>
      </c>
      <c r="B182" s="3">
        <v>20.32</v>
      </c>
      <c r="C182" s="2">
        <f t="shared" si="8"/>
        <v>23.34</v>
      </c>
      <c r="D182" s="2">
        <v>22.53</v>
      </c>
      <c r="E182" s="2" t="str">
        <f t="shared" si="7"/>
        <v>0</v>
      </c>
    </row>
    <row r="183" spans="1:5">
      <c r="A183" s="3">
        <v>4.6399999999999997</v>
      </c>
      <c r="B183" s="3">
        <v>26.25</v>
      </c>
      <c r="C183" s="2">
        <f t="shared" si="8"/>
        <v>30.89</v>
      </c>
      <c r="D183" s="2">
        <v>22.53</v>
      </c>
      <c r="E183" s="2" t="str">
        <f t="shared" si="7"/>
        <v>1</v>
      </c>
    </row>
    <row r="184" spans="1:5">
      <c r="A184" s="3">
        <v>0</v>
      </c>
      <c r="B184" s="3">
        <v>19.100000000000001</v>
      </c>
      <c r="C184" s="2">
        <f t="shared" si="8"/>
        <v>19.100000000000001</v>
      </c>
      <c r="D184" s="2">
        <v>22.53</v>
      </c>
      <c r="E184" s="2" t="str">
        <f t="shared" si="7"/>
        <v>0</v>
      </c>
    </row>
    <row r="185" spans="1:5">
      <c r="A185" s="3">
        <v>4.45</v>
      </c>
      <c r="B185" s="3">
        <v>21.83</v>
      </c>
      <c r="C185" s="2">
        <f t="shared" si="8"/>
        <v>26.279999999999998</v>
      </c>
      <c r="D185" s="2">
        <v>22.53</v>
      </c>
      <c r="E185" s="2" t="str">
        <f t="shared" si="7"/>
        <v>0</v>
      </c>
    </row>
    <row r="186" spans="1:5">
      <c r="A186" s="3">
        <v>4.42</v>
      </c>
      <c r="B186" s="3">
        <v>22.12</v>
      </c>
      <c r="C186" s="2">
        <f t="shared" si="8"/>
        <v>26.54</v>
      </c>
      <c r="D186" s="2">
        <v>22.53</v>
      </c>
      <c r="E186" s="2" t="str">
        <f t="shared" si="7"/>
        <v>0</v>
      </c>
    </row>
    <row r="187" spans="1:5">
      <c r="A187" s="3">
        <v>4.46</v>
      </c>
      <c r="B187" s="3">
        <v>22.43</v>
      </c>
      <c r="C187" s="2">
        <f t="shared" si="8"/>
        <v>26.89</v>
      </c>
      <c r="D187" s="2">
        <v>22.53</v>
      </c>
      <c r="E187" s="2" t="str">
        <f t="shared" si="7"/>
        <v>0</v>
      </c>
    </row>
    <row r="188" spans="1:5">
      <c r="A188" s="3">
        <v>4.37</v>
      </c>
      <c r="B188" s="3">
        <v>21.01</v>
      </c>
      <c r="C188" s="2">
        <f t="shared" si="8"/>
        <v>25.380000000000003</v>
      </c>
      <c r="D188" s="2">
        <v>22.53</v>
      </c>
      <c r="E188" s="2" t="str">
        <f t="shared" si="7"/>
        <v>0</v>
      </c>
    </row>
    <row r="189" spans="1:5">
      <c r="A189" s="3">
        <v>3.91</v>
      </c>
      <c r="B189" s="3">
        <v>12.04</v>
      </c>
      <c r="C189" s="2">
        <f t="shared" si="8"/>
        <v>15.95</v>
      </c>
      <c r="D189" s="2">
        <v>22.53</v>
      </c>
      <c r="E189" s="2" t="str">
        <f t="shared" si="7"/>
        <v>0</v>
      </c>
    </row>
    <row r="190" spans="1:5">
      <c r="A190" s="3">
        <v>5.76</v>
      </c>
      <c r="B190" s="3">
        <v>13.02</v>
      </c>
      <c r="C190" s="2">
        <f t="shared" si="8"/>
        <v>18.78</v>
      </c>
      <c r="D190" s="2">
        <v>22.53</v>
      </c>
      <c r="E190" s="2" t="str">
        <f t="shared" si="7"/>
        <v>0</v>
      </c>
    </row>
    <row r="191" spans="1:5">
      <c r="A191" s="3">
        <v>0</v>
      </c>
      <c r="B191" s="3">
        <v>11.39</v>
      </c>
      <c r="C191" s="2">
        <f t="shared" si="8"/>
        <v>11.39</v>
      </c>
      <c r="D191" s="2">
        <v>22.53</v>
      </c>
      <c r="E191" s="2" t="str">
        <f t="shared" si="7"/>
        <v>0</v>
      </c>
    </row>
    <row r="192" spans="1:5">
      <c r="A192" s="3">
        <v>0</v>
      </c>
      <c r="B192" s="3">
        <v>19.78</v>
      </c>
      <c r="C192" s="2">
        <f t="shared" si="8"/>
        <v>19.78</v>
      </c>
      <c r="D192" s="2">
        <v>22.53</v>
      </c>
      <c r="E192" s="2" t="str">
        <f t="shared" si="7"/>
        <v>0</v>
      </c>
    </row>
    <row r="193" spans="1:5">
      <c r="A193" s="3">
        <v>2.82</v>
      </c>
      <c r="B193" s="3">
        <v>17.14</v>
      </c>
      <c r="C193" s="2">
        <f t="shared" si="8"/>
        <v>19.96</v>
      </c>
      <c r="D193" s="2">
        <v>22.53</v>
      </c>
      <c r="E193" s="2" t="str">
        <f t="shared" si="7"/>
        <v>0</v>
      </c>
    </row>
    <row r="194" spans="1:5">
      <c r="A194" s="3">
        <v>5.92</v>
      </c>
      <c r="B194" s="3">
        <v>19.84</v>
      </c>
      <c r="C194" s="2">
        <f t="shared" ref="C194:C225" si="9">SUM(A194:B194)</f>
        <v>25.759999999999998</v>
      </c>
      <c r="D194" s="2">
        <v>22.53</v>
      </c>
      <c r="E194" s="2" t="str">
        <f t="shared" si="7"/>
        <v>0</v>
      </c>
    </row>
    <row r="195" spans="1:5">
      <c r="A195" s="3">
        <v>4.9400000000000004</v>
      </c>
      <c r="B195" s="3">
        <v>19.920000000000002</v>
      </c>
      <c r="C195" s="2">
        <f t="shared" si="9"/>
        <v>24.860000000000003</v>
      </c>
      <c r="D195" s="2">
        <v>22.53</v>
      </c>
      <c r="E195" s="2" t="str">
        <f t="shared" ref="E195:E201" si="10">IF(C195&gt;30,"1","0")</f>
        <v>0</v>
      </c>
    </row>
    <row r="196" spans="1:5">
      <c r="A196" s="3">
        <v>5.87</v>
      </c>
      <c r="B196" s="3">
        <v>19.489999999999998</v>
      </c>
      <c r="C196" s="2">
        <f t="shared" si="9"/>
        <v>25.36</v>
      </c>
      <c r="D196" s="2">
        <v>22.53</v>
      </c>
      <c r="E196" s="2" t="str">
        <f t="shared" si="10"/>
        <v>0</v>
      </c>
    </row>
    <row r="197" spans="1:5">
      <c r="A197" s="3">
        <v>4.07</v>
      </c>
      <c r="B197" s="3">
        <v>22.32</v>
      </c>
      <c r="C197" s="2">
        <f t="shared" si="9"/>
        <v>26.39</v>
      </c>
      <c r="D197" s="2">
        <v>22.53</v>
      </c>
      <c r="E197" s="2" t="str">
        <f t="shared" si="10"/>
        <v>0</v>
      </c>
    </row>
    <row r="198" spans="1:5">
      <c r="A198" s="3">
        <v>7.22</v>
      </c>
      <c r="B198" s="3">
        <v>16.59</v>
      </c>
      <c r="C198" s="2">
        <f t="shared" si="9"/>
        <v>23.81</v>
      </c>
      <c r="D198" s="2">
        <v>22.53</v>
      </c>
      <c r="E198" s="2" t="str">
        <f t="shared" si="10"/>
        <v>0</v>
      </c>
    </row>
    <row r="199" spans="1:5">
      <c r="A199" s="3">
        <v>5.24</v>
      </c>
      <c r="B199" s="3">
        <v>15.48</v>
      </c>
      <c r="C199" s="2">
        <f t="shared" si="9"/>
        <v>20.72</v>
      </c>
      <c r="D199" s="2">
        <v>22.53</v>
      </c>
      <c r="E199" s="2" t="str">
        <f t="shared" si="10"/>
        <v>0</v>
      </c>
    </row>
    <row r="200" spans="1:5">
      <c r="A200" s="3">
        <v>0</v>
      </c>
      <c r="B200" s="3">
        <v>10.6</v>
      </c>
      <c r="C200" s="2">
        <f t="shared" si="9"/>
        <v>10.6</v>
      </c>
      <c r="D200" s="2">
        <v>22.53</v>
      </c>
      <c r="E200" s="2" t="str">
        <f t="shared" si="10"/>
        <v>0</v>
      </c>
    </row>
    <row r="201" spans="1:5">
      <c r="A201" s="3">
        <v>3.71</v>
      </c>
      <c r="B201" s="3">
        <v>18.399999999999999</v>
      </c>
      <c r="C201" s="2">
        <f t="shared" si="9"/>
        <v>22.11</v>
      </c>
      <c r="D201" s="2">
        <v>22.53</v>
      </c>
      <c r="E201" s="2" t="str">
        <f t="shared" si="1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Pivotal table</vt:lpstr>
      <vt:lpstr>Week 5 LT Collaborative Assign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2018-04-12T19:42:19Z</dcterms:modified>
</cp:coreProperties>
</file>